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8" l="1"/>
  <c r="D16" i="8"/>
  <c r="H9" i="8"/>
  <c r="I9" i="8"/>
  <c r="J9" i="8"/>
  <c r="K9" i="8"/>
  <c r="L9" i="8"/>
  <c r="M9" i="8"/>
  <c r="N9" i="8"/>
  <c r="G9" i="8"/>
  <c r="D8" i="8" l="1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E60" i="8" l="1"/>
  <c r="F60" i="8"/>
  <c r="J35" i="8"/>
  <c r="K35" i="8"/>
  <c r="L35" i="8"/>
  <c r="M35" i="8"/>
  <c r="N35" i="8"/>
  <c r="C9" i="8"/>
  <c r="H7" i="8"/>
  <c r="I7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7" i="8"/>
  <c r="G60" i="8" s="1"/>
  <c r="D9" i="8" l="1"/>
  <c r="D7" i="8"/>
  <c r="C33" i="8"/>
  <c r="C35" i="8"/>
  <c r="D33" i="8"/>
  <c r="D35" i="8"/>
  <c r="H60" i="8"/>
  <c r="C7" i="8"/>
  <c r="L60" i="8"/>
  <c r="N60" i="8"/>
  <c r="M60" i="8"/>
  <c r="K60" i="8"/>
  <c r="J60" i="8"/>
  <c r="I60" i="8"/>
  <c r="D60" i="8" l="1"/>
  <c r="C60" i="8"/>
</calcChain>
</file>

<file path=xl/sharedStrings.xml><?xml version="1.0" encoding="utf-8"?>
<sst xmlns="http://schemas.openxmlformats.org/spreadsheetml/2006/main" count="93" uniqueCount="80">
  <si>
    <t>№</t>
  </si>
  <si>
    <t>Наименование мероприятия (объекта)</t>
  </si>
  <si>
    <t>Объемы финансирования (тыс.руб.)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</si>
  <si>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</si>
  <si>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</si>
  <si>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</si>
  <si>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</si>
  <si>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</si>
  <si>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</si>
  <si>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</si>
  <si>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</si>
  <si>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</si>
  <si>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</si>
  <si>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</si>
  <si>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</si>
  <si>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</si>
  <si>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</si>
  <si>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</si>
  <si>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</si>
  <si>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</si>
  <si>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</si>
  <si>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</si>
  <si>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</si>
  <si>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</si>
  <si>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</si>
  <si>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</si>
  <si>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</si>
  <si>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</si>
  <si>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</si>
  <si>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</si>
  <si>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</si>
  <si>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</si>
  <si>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</si>
  <si>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</si>
  <si>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</si>
  <si>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</si>
  <si>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</si>
  <si>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</si>
  <si>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</si>
  <si>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</si>
  <si>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</si>
  <si>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</si>
  <si>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</si>
  <si>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</si>
  <si>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</si>
  <si>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</si>
  <si>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</si>
  <si>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</si>
  <si>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</si>
  <si>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</si>
  <si>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</si>
  <si>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</si>
  <si>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</si>
  <si>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</si>
  <si>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</si>
  <si>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</si>
  <si>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</si>
  <si>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</si>
  <si>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</si>
  <si>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</si>
  <si>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</si>
  <si>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</si>
  <si>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</si>
  <si>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</si>
  <si>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</si>
  <si>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</si>
  <si>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</si>
  <si>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</si>
  <si>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</si>
  <si>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</si>
  <si>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</si>
  <si>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</si>
  <si>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</si>
  <si>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</si>
  <si>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>НА 2021-2025 ГОДЫ за 7 месяцев  2021 год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</si>
  <si>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7 месяцев 2021 г</t>
    </r>
    <r>
      <rPr>
        <sz val="9"/>
        <color rgb="FF000000"/>
        <rFont val="Times New Roman"/>
        <family val="1"/>
        <charset val="204"/>
      </rPr>
      <t>. - 74971645,0  рублей</t>
    </r>
  </si>
  <si>
    <t xml:space="preserve">закуплены диагностические реагенты на сумму 700000 руб  </t>
  </si>
  <si>
    <t xml:space="preserve">Общая сумма призов 3 мероприятий в рамках Антиалкогольной и антинаркотической государственной программы составляет 270 тыс. рублей, из них по состоянию 17.08.2021 потрачено 124 тыс. рублей (45,9%).
</t>
  </si>
  <si>
    <t xml:space="preserve">По состоянию на 18 августа 2021 г. фактически уничтожено дикорастущей конопли на площади – 1626,8 га (79 % к плану), в т.ч. по ГП – 1295 га (89 % к плану) из них:
-химическая обработка – 1325,8 га или 91,4 % к плану (Бай-Тайгинский – 60 га, Барун-Хемчикский – 70 га, Дзун-Хемчикский – 165 га, Каа-Хемский – 200 га, Кызылский – 85 га, Пий-Хемский – 200 га, Тандинский – 45 га, Тес-Хемский – 75 га, Улуг-Хемский – 260 га, Чаа-Хольский – 80 га, Чеди-Хольский – 65 га  и  г. Кызыл – 20,8 га); 
-механизированное скашивание - 146 га или 31,3 % к плану (Дзун-Хемчикский – 68 га, Каа-Хемский – 0,3 га, Кызылский – 3 га, Пий-Хемский – 14,3 га, Улуг-Хемский – 58 га, Чеди-Хольский – 2 га);
-ручное скашивание – 38,4 га или 176,1 % к плану (Дзун-Хемчикский -4 га, Каа-Хемский – 3 га, Кызылский – 4,5 га,  Пий-Хемский – 6,7 га, Тандинский – 2 га, Улуг-Хемский – 17 га, Чеди-Хольский – 1 га и г. Кызыл – 0,2 га);
-посев сельскохозяйственных культур – 117 га или 100% к плану (Барун-Хемчикский – 51 га и Сут-Хольский – 66 га).
На сегодняшний день не направили данные по уничтожению зарослей дикорастущей конопли Чаа-Хольский и Кызылский кожууны.
</t>
  </si>
  <si>
    <t xml:space="preserve">с 18 августа по  18 сентября 2021 года некоммерческие организации, желающие принять участие в квалификационном отборе, в течение 30 календарных дней со дня размещения информации о начале квалификационного отбора, подают в Министерство труда и социальной политики Республики Тыва заявку об участии в квалификационном отборе по форме, утвержденной с приложением документов.
После квалификационного отбора запланирован прием заявок на участие в конкурсе по предоставлению субсидий из республиканского бюджета Минтрудом РТ.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</si>
</sst>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6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O58" sqref="O58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12.140625" style="53" customWidth="1"/>
    <col min="4" max="4" width="10.7109375" style="53" customWidth="1"/>
    <col min="5" max="5" width="7.85546875" style="60" customWidth="1"/>
    <col min="6" max="6" width="8.5703125" style="60" customWidth="1"/>
    <col min="7" max="7" width="11.5703125" style="61" customWidth="1"/>
    <col min="8" max="8" width="12.140625" style="61" customWidth="1"/>
    <col min="9" max="9" width="11.7109375" style="62" customWidth="1"/>
    <col min="10" max="10" width="11.42578125" style="58" customWidth="1"/>
    <col min="11" max="11" width="8.42578125" style="63" customWidth="1"/>
    <col min="12" max="12" width="7.28515625" style="63" customWidth="1"/>
    <col min="13" max="13" width="6.28515625" style="63" customWidth="1"/>
    <col min="14" max="14" width="6.42578125" style="63" customWidth="1"/>
    <col min="15" max="15" width="47.28515625" style="63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3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4</v>
      </c>
      <c r="D4" s="80"/>
      <c r="E4" s="69" t="s">
        <v>5</v>
      </c>
      <c r="F4" s="69"/>
      <c r="G4" s="69" t="s">
        <v>6</v>
      </c>
      <c r="H4" s="69"/>
      <c r="I4" s="69"/>
      <c r="J4" s="69"/>
      <c r="K4" s="69" t="s">
        <v>7</v>
      </c>
      <c r="L4" s="69"/>
      <c r="M4" s="69" t="s">
        <v>8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9</v>
      </c>
      <c r="D5" s="49" t="s">
        <v>10</v>
      </c>
      <c r="E5" s="19" t="s">
        <v>9</v>
      </c>
      <c r="F5" s="19" t="s">
        <v>10</v>
      </c>
      <c r="G5" s="19" t="s">
        <v>11</v>
      </c>
      <c r="H5" s="19" t="s">
        <v>43</v>
      </c>
      <c r="I5" s="19" t="s">
        <v>12</v>
      </c>
      <c r="J5" s="19" t="s">
        <v>13</v>
      </c>
      <c r="K5" s="19" t="s">
        <v>9</v>
      </c>
      <c r="L5" s="19" t="s">
        <v>10</v>
      </c>
      <c r="M5" s="19" t="s">
        <v>9</v>
      </c>
      <c r="N5" s="19" t="s">
        <v>10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69</v>
      </c>
      <c r="B7" s="24" t="s">
        <v>41</v>
      </c>
      <c r="C7" s="51">
        <f>E7+H7+K7+M7</f>
        <v>122235000</v>
      </c>
      <c r="D7" s="51">
        <f>F7+J7+L7+N7</f>
        <v>74971645</v>
      </c>
      <c r="E7" s="51"/>
      <c r="F7" s="51"/>
      <c r="G7" s="51">
        <f>G8</f>
        <v>72843500</v>
      </c>
      <c r="H7" s="51">
        <f t="shared" ref="H7:N7" si="0">H8</f>
        <v>122235000</v>
      </c>
      <c r="I7" s="51">
        <f t="shared" si="0"/>
        <v>122235000</v>
      </c>
      <c r="J7" s="51">
        <f t="shared" si="0"/>
        <v>74971645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44</v>
      </c>
      <c r="B8" s="26" t="s">
        <v>45</v>
      </c>
      <c r="C8" s="51">
        <f t="shared" ref="C8:C59" si="1">E8+H8+K8+M8</f>
        <v>122235000</v>
      </c>
      <c r="D8" s="51">
        <f t="shared" ref="D8:D59" si="2">F8+J8+L8+N8</f>
        <v>74971645</v>
      </c>
      <c r="E8" s="55">
        <v>0</v>
      </c>
      <c r="F8" s="55">
        <v>0</v>
      </c>
      <c r="G8" s="55">
        <v>72843500</v>
      </c>
      <c r="H8" s="55">
        <v>122235000</v>
      </c>
      <c r="I8" s="55">
        <v>122235000</v>
      </c>
      <c r="J8" s="55">
        <v>74971645</v>
      </c>
      <c r="K8" s="55">
        <v>0</v>
      </c>
      <c r="L8" s="55">
        <v>0</v>
      </c>
      <c r="M8" s="55">
        <v>0</v>
      </c>
      <c r="N8" s="55">
        <v>0</v>
      </c>
      <c r="O8" s="64" t="s">
        <v>75</v>
      </c>
      <c r="P8" s="27" t="s">
        <v>42</v>
      </c>
      <c r="Q8" s="28"/>
      <c r="R8" s="28"/>
    </row>
    <row r="9" spans="1:18" s="13" customFormat="1" ht="72.75" customHeight="1" x14ac:dyDescent="0.15">
      <c r="A9" s="29" t="s">
        <v>70</v>
      </c>
      <c r="B9" s="30" t="s">
        <v>14</v>
      </c>
      <c r="C9" s="51">
        <f t="shared" si="1"/>
        <v>1000000</v>
      </c>
      <c r="D9" s="51">
        <f t="shared" si="2"/>
        <v>124000</v>
      </c>
      <c r="E9" s="31"/>
      <c r="F9" s="31"/>
      <c r="G9" s="31">
        <f t="shared" ref="G9:N9" si="3">G10+G13+G14+G16</f>
        <v>1245460</v>
      </c>
      <c r="H9" s="31">
        <f t="shared" si="3"/>
        <v>1000000</v>
      </c>
      <c r="I9" s="31">
        <f t="shared" si="3"/>
        <v>1000000</v>
      </c>
      <c r="J9" s="31">
        <f t="shared" si="3"/>
        <v>124000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71</v>
      </c>
      <c r="B10" s="33" t="s">
        <v>15</v>
      </c>
      <c r="C10" s="51">
        <f t="shared" si="1"/>
        <v>530000</v>
      </c>
      <c r="D10" s="51">
        <f t="shared" si="2"/>
        <v>0</v>
      </c>
      <c r="E10" s="34">
        <v>0</v>
      </c>
      <c r="F10" s="34">
        <v>0</v>
      </c>
      <c r="G10" s="34">
        <v>452160</v>
      </c>
      <c r="H10" s="34">
        <v>530000</v>
      </c>
      <c r="I10" s="34">
        <v>530000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35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36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16</v>
      </c>
    </row>
    <row r="13" spans="1:18" s="13" customFormat="1" ht="170.25" customHeight="1" x14ac:dyDescent="0.15">
      <c r="A13" s="25" t="s">
        <v>46</v>
      </c>
      <c r="B13" s="33" t="s">
        <v>47</v>
      </c>
      <c r="C13" s="51">
        <f t="shared" si="1"/>
        <v>270000</v>
      </c>
      <c r="D13" s="51">
        <f t="shared" si="2"/>
        <v>124000</v>
      </c>
      <c r="E13" s="34">
        <v>0</v>
      </c>
      <c r="F13" s="34">
        <v>0</v>
      </c>
      <c r="G13" s="34">
        <v>230300</v>
      </c>
      <c r="H13" s="34">
        <v>270000</v>
      </c>
      <c r="I13" s="34">
        <v>270000</v>
      </c>
      <c r="J13" s="34">
        <v>124000</v>
      </c>
      <c r="K13" s="34">
        <v>0</v>
      </c>
      <c r="L13" s="34">
        <v>0</v>
      </c>
      <c r="M13" s="34">
        <v>0</v>
      </c>
      <c r="N13" s="34">
        <v>0</v>
      </c>
      <c r="O13" s="66" t="s">
        <v>77</v>
      </c>
      <c r="P13" s="16" t="s">
        <v>37</v>
      </c>
      <c r="Q13" s="22"/>
      <c r="R13" s="22"/>
    </row>
    <row r="14" spans="1:18" s="13" customFormat="1" ht="111" customHeight="1" x14ac:dyDescent="0.15">
      <c r="A14" s="25" t="s">
        <v>48</v>
      </c>
      <c r="B14" s="33" t="s">
        <v>49</v>
      </c>
      <c r="C14" s="51">
        <f t="shared" si="1"/>
        <v>200000</v>
      </c>
      <c r="D14" s="51">
        <f t="shared" si="2"/>
        <v>0</v>
      </c>
      <c r="E14" s="34">
        <v>0</v>
      </c>
      <c r="F14" s="34">
        <v>0</v>
      </c>
      <c r="G14" s="34">
        <v>170600</v>
      </c>
      <c r="H14" s="34">
        <v>200000</v>
      </c>
      <c r="I14" s="34">
        <v>200000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5"/>
      <c r="P14" s="40" t="s">
        <v>40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50</v>
      </c>
      <c r="B16" s="33" t="s">
        <v>51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392400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38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48</v>
      </c>
      <c r="B18" s="33" t="s">
        <v>49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37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50</v>
      </c>
      <c r="B21" s="33" t="s">
        <v>51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52</v>
      </c>
      <c r="B33" s="30" t="s">
        <v>53</v>
      </c>
      <c r="C33" s="51">
        <f t="shared" si="1"/>
        <v>3398500</v>
      </c>
      <c r="D33" s="51">
        <f t="shared" si="2"/>
        <v>2949900</v>
      </c>
      <c r="E33" s="34">
        <v>0</v>
      </c>
      <c r="F33" s="34">
        <v>0</v>
      </c>
      <c r="G33" s="34">
        <f>G34</f>
        <v>1109090</v>
      </c>
      <c r="H33" s="34">
        <f t="shared" ref="H33:N33" si="4">H34</f>
        <v>2696500</v>
      </c>
      <c r="I33" s="34">
        <f t="shared" si="4"/>
        <v>2696500</v>
      </c>
      <c r="J33" s="34">
        <f t="shared" si="4"/>
        <v>2069900</v>
      </c>
      <c r="K33" s="34">
        <f t="shared" si="4"/>
        <v>702000</v>
      </c>
      <c r="L33" s="34">
        <f t="shared" si="4"/>
        <v>880000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3" customFormat="1" ht="271.5" customHeight="1" x14ac:dyDescent="0.15">
      <c r="A34" s="25" t="s">
        <v>72</v>
      </c>
      <c r="B34" s="33" t="s">
        <v>54</v>
      </c>
      <c r="C34" s="51">
        <f t="shared" si="1"/>
        <v>3398500</v>
      </c>
      <c r="D34" s="51">
        <f t="shared" si="2"/>
        <v>2949900</v>
      </c>
      <c r="E34" s="34">
        <v>0</v>
      </c>
      <c r="F34" s="34">
        <v>0</v>
      </c>
      <c r="G34" s="34">
        <v>1109090</v>
      </c>
      <c r="H34" s="34">
        <v>2696500</v>
      </c>
      <c r="I34" s="34">
        <v>2696500</v>
      </c>
      <c r="J34" s="34">
        <v>2069900</v>
      </c>
      <c r="K34" s="34">
        <v>702000</v>
      </c>
      <c r="L34" s="34">
        <v>880000</v>
      </c>
      <c r="M34" s="34">
        <v>0</v>
      </c>
      <c r="N34" s="34">
        <v>0</v>
      </c>
      <c r="O34" s="43" t="s">
        <v>78</v>
      </c>
      <c r="P34" s="16"/>
      <c r="Q34" s="22"/>
      <c r="R34" s="22"/>
    </row>
    <row r="35" spans="1:18" s="3" customFormat="1" ht="150.75" customHeight="1" x14ac:dyDescent="0.15">
      <c r="A35" s="29" t="s">
        <v>68</v>
      </c>
      <c r="B35" s="30" t="s">
        <v>55</v>
      </c>
      <c r="C35" s="51">
        <f t="shared" si="1"/>
        <v>1200000</v>
      </c>
      <c r="D35" s="51">
        <f t="shared" si="2"/>
        <v>700000</v>
      </c>
      <c r="E35" s="31">
        <v>0</v>
      </c>
      <c r="F35" s="31">
        <v>0</v>
      </c>
      <c r="G35" s="31">
        <v>1023760</v>
      </c>
      <c r="H35" s="31">
        <v>1200000</v>
      </c>
      <c r="I35" s="31">
        <v>1200000</v>
      </c>
      <c r="J35" s="31">
        <f t="shared" ref="J35:N35" si="5">J40+J41+J42+J43+J58+J59</f>
        <v>700000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17</v>
      </c>
      <c r="B36" s="33" t="s">
        <v>18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19</v>
      </c>
      <c r="B37" s="33" t="s">
        <v>20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21</v>
      </c>
      <c r="B38" s="33" t="s">
        <v>22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23</v>
      </c>
      <c r="B39" s="33" t="s">
        <v>24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65</v>
      </c>
      <c r="B40" s="33" t="s">
        <v>56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57</v>
      </c>
      <c r="B41" s="33" t="s">
        <v>58</v>
      </c>
      <c r="C41" s="51">
        <f t="shared" si="1"/>
        <v>700000</v>
      </c>
      <c r="D41" s="51">
        <f t="shared" si="2"/>
        <v>700000</v>
      </c>
      <c r="E41" s="34">
        <v>0</v>
      </c>
      <c r="F41" s="34">
        <v>0</v>
      </c>
      <c r="G41" s="34">
        <v>597190</v>
      </c>
      <c r="H41" s="34">
        <v>700000</v>
      </c>
      <c r="I41" s="34">
        <v>700000</v>
      </c>
      <c r="J41" s="34">
        <v>700000</v>
      </c>
      <c r="K41" s="34">
        <v>0</v>
      </c>
      <c r="L41" s="34">
        <v>0</v>
      </c>
      <c r="M41" s="34">
        <v>0</v>
      </c>
      <c r="N41" s="34">
        <v>0</v>
      </c>
      <c r="O41" s="43" t="s">
        <v>76</v>
      </c>
      <c r="P41" s="16"/>
      <c r="Q41" s="22"/>
      <c r="R41" s="22"/>
    </row>
    <row r="42" spans="1:18" s="3" customFormat="1" ht="58.5" customHeight="1" x14ac:dyDescent="0.15">
      <c r="A42" s="25" t="s">
        <v>59</v>
      </c>
      <c r="B42" s="33" t="s">
        <v>60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7" t="s">
        <v>61</v>
      </c>
      <c r="B43" s="68" t="s">
        <v>62</v>
      </c>
      <c r="C43" s="51">
        <f t="shared" si="1"/>
        <v>500000</v>
      </c>
      <c r="D43" s="51">
        <f t="shared" si="2"/>
        <v>0</v>
      </c>
      <c r="E43" s="34">
        <v>0</v>
      </c>
      <c r="F43" s="34">
        <v>0</v>
      </c>
      <c r="G43" s="34">
        <v>426600</v>
      </c>
      <c r="H43" s="34">
        <v>500000</v>
      </c>
      <c r="I43" s="34">
        <v>500000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 t="s">
        <v>79</v>
      </c>
      <c r="P43" s="16" t="s">
        <v>39</v>
      </c>
      <c r="Q43" s="22"/>
      <c r="R43" s="22"/>
    </row>
    <row r="44" spans="1:18" s="3" customFormat="1" ht="46.5" hidden="1" customHeight="1" x14ac:dyDescent="0.15">
      <c r="A44" s="67"/>
      <c r="B44" s="68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7"/>
      <c r="B45" s="68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7"/>
      <c r="B46" s="68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61</v>
      </c>
      <c r="B49" s="33" t="s">
        <v>62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25</v>
      </c>
      <c r="B53" s="33" t="s">
        <v>26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27</v>
      </c>
      <c r="B54" s="33" t="s">
        <v>28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29</v>
      </c>
      <c r="B55" s="33" t="s">
        <v>30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31</v>
      </c>
      <c r="B56" s="33" t="s">
        <v>32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33</v>
      </c>
      <c r="B57" s="33" t="s">
        <v>34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63</v>
      </c>
      <c r="B58" s="33" t="s">
        <v>64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66</v>
      </c>
      <c r="B59" s="33" t="s">
        <v>67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 t="shared" ref="C60:N60" si="6">C7+C9+C33+C35</f>
        <v>127833500</v>
      </c>
      <c r="D60" s="48">
        <f t="shared" si="6"/>
        <v>78745545</v>
      </c>
      <c r="E60" s="48">
        <f t="shared" si="6"/>
        <v>0</v>
      </c>
      <c r="F60" s="48">
        <f t="shared" si="6"/>
        <v>0</v>
      </c>
      <c r="G60" s="48">
        <f t="shared" si="6"/>
        <v>76221810</v>
      </c>
      <c r="H60" s="48">
        <f t="shared" si="6"/>
        <v>127131500</v>
      </c>
      <c r="I60" s="48">
        <f t="shared" si="6"/>
        <v>127131500</v>
      </c>
      <c r="J60" s="48">
        <f t="shared" si="6"/>
        <v>77865545</v>
      </c>
      <c r="K60" s="48">
        <f t="shared" si="6"/>
        <v>702000</v>
      </c>
      <c r="L60" s="48">
        <f t="shared" si="6"/>
        <v>880000</v>
      </c>
      <c r="M60" s="48">
        <f t="shared" si="6"/>
        <v>0</v>
      </c>
      <c r="N60" s="48">
        <f t="shared" si="6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6"/>
      <c r="F61" s="56"/>
      <c r="G61" s="57"/>
      <c r="H61" s="57"/>
      <c r="I61" s="58"/>
      <c r="J61" s="58"/>
      <c r="K61" s="59"/>
      <c r="L61" s="59"/>
      <c r="M61" s="59"/>
      <c r="N61" s="59"/>
      <c r="O61" s="59"/>
      <c r="P61" s="9"/>
    </row>
  </sheetData>
  <mergeCells count="13">
    <mergeCell ref="A43:A46"/>
    <mergeCell ref="B43:B46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2021-08-20T09:43:36Z</dcterms:modified>
</cp:coreProperties>
</file>