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User\Desktop\госпрограмма антиалкогольная\письмо-отчет в минэк\отчеты за 2024 г\"/>
    </mc:Choice>
  </mc:AlternateContent>
  <xr:revisionPtr revIDLastSave="0" documentId="13_ncr:1_{804C4111-A3D9-4E9A-94B4-5AB08ECA8127}" xr6:coauthVersionLast="46" xr6:coauthVersionMax="46"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7" i="1" l="1"/>
  <c r="B3" i="1"/>
  <c r="P2" i="1"/>
  <c r="P3" i="1"/>
  <c r="J157" i="1"/>
  <c r="B2" i="1"/>
  <c r="I125" i="1"/>
  <c r="J10" i="1"/>
  <c r="O157" i="1"/>
  <c r="P157" i="1" s="1"/>
  <c r="J43" i="1"/>
  <c r="J62" i="1"/>
  <c r="J59" i="1"/>
  <c r="J56" i="1"/>
  <c r="J47" i="1"/>
  <c r="J46" i="1" s="1"/>
  <c r="J121" i="1"/>
  <c r="J92" i="1"/>
  <c r="J91" i="1"/>
  <c r="J87" i="1"/>
  <c r="J125" i="1"/>
  <c r="J124" i="1" s="1"/>
  <c r="J134" i="1"/>
  <c r="J153" i="1"/>
  <c r="J12" i="1"/>
  <c r="J11" i="1" s="1"/>
  <c r="I62" i="1"/>
  <c r="I43" i="1"/>
  <c r="I47" i="1"/>
  <c r="K157" i="1" l="1"/>
  <c r="J9" i="1"/>
  <c r="J90" i="1"/>
  <c r="I46" i="1"/>
  <c r="I124" i="1"/>
  <c r="I134" i="1"/>
  <c r="I153" i="1"/>
  <c r="I92" i="1"/>
  <c r="I91" i="1"/>
  <c r="I121" i="1"/>
  <c r="I87" i="1"/>
  <c r="I53" i="1"/>
  <c r="I56" i="1"/>
  <c r="I59" i="1"/>
  <c r="I12" i="1"/>
  <c r="I11" i="1" l="1"/>
  <c r="I9" i="1"/>
  <c r="B1" i="1" s="1"/>
  <c r="J8" i="1"/>
  <c r="I90" i="1"/>
  <c r="I8" i="1" l="1"/>
  <c r="P11" i="1"/>
</calcChain>
</file>

<file path=xl/sharedStrings.xml><?xml version="1.0" encoding="utf-8"?>
<sst xmlns="http://schemas.openxmlformats.org/spreadsheetml/2006/main" count="485" uniqueCount="208">
  <si>
    <t>№</t>
  </si>
  <si>
    <t>п/п</t>
  </si>
  <si>
    <t>Региональные проекты/ ведомственные проекты/ комплексы процессных мероприятий</t>
  </si>
  <si>
    <t>Источник финансового обеспечения</t>
  </si>
  <si>
    <t xml:space="preserve">Код бюджетной классификации (бюджета Республики Тыва) </t>
  </si>
  <si>
    <t>Ответственный исполнитель, соисполнитель, участник</t>
  </si>
  <si>
    <t>Целевые показатели основного мероприятия/показатели непосредственного результата реализации мероприятия</t>
  </si>
  <si>
    <t xml:space="preserve">Фактический результат выполнения мероприятий (в отчетном периоде и нарастающим итогом с начала года) </t>
  </si>
  <si>
    <t>ГРБС</t>
  </si>
  <si>
    <t>Рз</t>
  </si>
  <si>
    <t>Пр</t>
  </si>
  <si>
    <t>ЦСР</t>
  </si>
  <si>
    <t>ВР</t>
  </si>
  <si>
    <t>наименование</t>
  </si>
  <si>
    <t>ед.</t>
  </si>
  <si>
    <t>измерения</t>
  </si>
  <si>
    <t>значение</t>
  </si>
  <si>
    <t>план</t>
  </si>
  <si>
    <t>факт</t>
  </si>
  <si>
    <t>государственная программа «Государственная антиалкогольная и антинаркотическая программа Республики Тыва»</t>
  </si>
  <si>
    <t>всего</t>
  </si>
  <si>
    <t>РБ</t>
  </si>
  <si>
    <t xml:space="preserve"> МБ</t>
  </si>
  <si>
    <t>09</t>
  </si>
  <si>
    <t>01</t>
  </si>
  <si>
    <t>Ведомственный проект «Снижение доли массовой алкоголизации населения, семейных конфликтов на почве пьянства и алкоголизма супругов, повышение престижности трезвого образа жизни в молодых семьях»</t>
  </si>
  <si>
    <t>Министерство здравоохранения Республики Тыва</t>
  </si>
  <si>
    <t>МБ</t>
  </si>
  <si>
    <t>Комплекс процессных мероприятий «Содержание ГБУЗ РТ «Республиканский наркологический диспансер»</t>
  </si>
  <si>
    <t>Осуществление пропаганды проведения безалкогольных свадеб</t>
  </si>
  <si>
    <t>Организация постоянных занятий на бесплатной основе для детей и подростков из уязвимой категории семей в спортивных секциях, в кружках самодеятельности и творчества</t>
  </si>
  <si>
    <t>Проведение научно-популярных лекций в организациях и учреждениях о проблемах и мерах борьбы с алкоголизмом</t>
  </si>
  <si>
    <t>Осуществление мониторинга социально неблагополучных семей, употребляющих алкоголь, осуществление патронажа, оказание адресной социальной помощи</t>
  </si>
  <si>
    <t>Проведение курсов по пропаганде здорового образа жизни, профилактике алкоголизма среди родителей "Заботливый родитель", "Школа счастливой семьи"</t>
  </si>
  <si>
    <t>Анализ деятельности кабинетов медицинского освидетельствования на состояние опьянения при медицинских организациях</t>
  </si>
  <si>
    <t>Организация деятельности отделения неотложной наркологической помощи и детско-подросткового отделения на базе ГБУЗ РТ «Республиканский наркологический диспансер»</t>
  </si>
  <si>
    <t>Анализ работы отделения медицинской реабилитации для больных алкоголизмом при ГБУЗ РТ «Республиканский наркологический диспансер»</t>
  </si>
  <si>
    <t>Содержание ГБУЗ Республики Тыва "Республиканский наркологический диспансер" согласно плану финансово-хозяйственной деятельности</t>
  </si>
  <si>
    <t>1.1.</t>
  </si>
  <si>
    <t>1.2.</t>
  </si>
  <si>
    <t>1.3.</t>
  </si>
  <si>
    <t>1.4.</t>
  </si>
  <si>
    <t>1.5.</t>
  </si>
  <si>
    <t>1.6.</t>
  </si>
  <si>
    <t>1.7.</t>
  </si>
  <si>
    <t>1.8.</t>
  </si>
  <si>
    <t>1.9.</t>
  </si>
  <si>
    <t>1.10.</t>
  </si>
  <si>
    <t>Осуществление контроля по общему объему продажи алкогольной продукции, пива и пивных напитков</t>
  </si>
  <si>
    <t xml:space="preserve">Подпрограмма 2 «Профилактика пьянства, алкоголизма и их медико-социальных последствий на территории Республики Тыва» </t>
  </si>
  <si>
    <t>Подпрограмма 1 «Первичная, вторичная, третичная профилактика заболеваний наркологического профиля», всего, в том числе:</t>
  </si>
  <si>
    <t>Ведомственный проект «Совершенствование системы профилактики алкоголизма, создание позитивного информационного поля с формированием антиалкогольного мировоззрения»</t>
  </si>
  <si>
    <t>2.1.</t>
  </si>
  <si>
    <t>Освещение проблем алкоголизации населения, в том числе размещение рекламных баннеров о последствиях злоупотребления пивом. Подготовка статьей в СМИ (сайты, газеты) о злоупотреблении пивом, алкоголем и вредных последствиях, связанных с их употреблением, а также показ видеороликов о последствиях употребления психоактивных веществ, пива в организациях на информационных мониторах</t>
  </si>
  <si>
    <t>2.2.</t>
  </si>
  <si>
    <t>Обучение социальных педагогов, классных руководителей, психологов, фельдшеров школ по вопросам ранней диагностики потребления психоактивных веществ, обеспечение методическими материалами и рекламными роликами (буклеты, листовки, флаеры, наклейки, баннеры), в том числе размещение постеров в социальных сетях, чатах</t>
  </si>
  <si>
    <t>2.3.</t>
  </si>
  <si>
    <t>Мероприятия, направленные на формирование здорового образа жизни у населения, включая сокращение потребления психоактивных веществ (алкоголя, наркотических средств, табака), выпуск серии телепередач по профилактике употребления психоактивных веществ с приглашением на передачу органы исполнительной и муниципальной власти, некоммерческие организации</t>
  </si>
  <si>
    <t>2.4.</t>
  </si>
  <si>
    <t>Проведение физкультурно-спортивных праздников, фестивалей, массовых соревнований в целях пропаганды преимуществ трезвого образа жизни, выработки активной жизненной позиции и негативного отношения к употреблению алкогольных напитков. Разработка социальных роликов, направленных на пропаганду здорового образа жизни, с участием известных спортсменов</t>
  </si>
  <si>
    <t>2.5.</t>
  </si>
  <si>
    <t>Проведение культурно-образовательного мероприятия «Ажык шолге ойнап хоглээл». Создание видеоролика по профилактике алкоголизма и пропаганде здорового образа жизни</t>
  </si>
  <si>
    <t xml:space="preserve">2.6. </t>
  </si>
  <si>
    <t>Реализация комплекса мероприятий по раннему выявлению и учета семей, находящихся в социально опасном положении и трудной жизненной ситуации методами наблюдения, собеседования, консультирования, выхода в семью.</t>
  </si>
  <si>
    <t>2.7.</t>
  </si>
  <si>
    <t>2.8.</t>
  </si>
  <si>
    <t>Создание социального видеоролика на тему: «Будущее Тувы – будущее нации» с привлечением лидеров общественного мнения среди молодежи, молодых людей</t>
  </si>
  <si>
    <t>2.9.</t>
  </si>
  <si>
    <t>Проведение цикла культурно-образовательных антиалкогольных и антинаркотических мероприятий</t>
  </si>
  <si>
    <t xml:space="preserve">2.10. </t>
  </si>
  <si>
    <t>2.11.</t>
  </si>
  <si>
    <t>Организация и проведение анкетирования об алкоголизации среди студентов профессиональных образовательных организаций Республики Тыва (особенно среди первых курсов)</t>
  </si>
  <si>
    <t>2.12.</t>
  </si>
  <si>
    <t>Организация и проведение информационных часов с просмотром видеороликов на тему «Негативное влияние пива на организм человека», «Последствия употребления пива» среди студентов профессиональных образовательных организаций Республики Тыва (особенно среди первых курсов)</t>
  </si>
  <si>
    <t>2.13.</t>
  </si>
  <si>
    <t>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t>
  </si>
  <si>
    <t>Губернаторский проект «Снижение количества преступлений, совершаемых лицами в состоянии алкогольного опьянения, и профилактика злоупотребления алкогольной продукцией»</t>
  </si>
  <si>
    <t>Подпрограмма 3 «Обеспечение государственного контроля за легальным оборотом наркотиков, их прекурсоров, реализация комплекса мер по пресечению незаконного распространения наркотиков и их прекурсоров»</t>
  </si>
  <si>
    <t>Ведомственный проект «Снижение масштабов незаконного оборота наркотиков на территории Республики Тыва»</t>
  </si>
  <si>
    <t>3.1.</t>
  </si>
  <si>
    <t>3.2.</t>
  </si>
  <si>
    <t>Организация и проведение на территории Республики Тыва комплексной оперативно-профилактической операции «Мак»</t>
  </si>
  <si>
    <t>Реализация оперативно-разыскных мероприятий по пресечению незаконного распространения наркотиков на территории Республики Тыва</t>
  </si>
  <si>
    <t>3.3.</t>
  </si>
  <si>
    <t>Повышение эффективности правоохранительных мер по пресечению деятельности организованных групп и преступных сообществ в сфере незаконного оборота наркотиков</t>
  </si>
  <si>
    <t>3.4.</t>
  </si>
  <si>
    <t xml:space="preserve"> Выявление лиц, причастных к организации каналов поступления наркотиков на территорию республики, пресечение распространения наркотиков бесконтактным способом с помощью информационно-телекоммуникационной сети "Интернет"</t>
  </si>
  <si>
    <t>3.5.</t>
  </si>
  <si>
    <t>Осуществление межведомственных оперативно-разыскных мероприятий по своевременному перекрытию каналов поставки на территорию исправительных учреждений наркотических средств и психотропных веществ</t>
  </si>
  <si>
    <t>3.6.</t>
  </si>
  <si>
    <t>Противодействие легализации (отмыванию) доходов, полученных от незаконного оборота наркотиков</t>
  </si>
  <si>
    <t>3.7.</t>
  </si>
  <si>
    <t>Проведение рейдовых мероприятий по выявлению лиц, осуществляющих управление транспортными средствами в состоянии наркотического опьянения, а также по выявлению лиц, совершающих административные правонарушения, связанные с незаконным оборотом наркотических средств, в общественных местах</t>
  </si>
  <si>
    <t>3.8.</t>
  </si>
  <si>
    <t>Организация и проведение оперативно-профилактических мероприятий в местах пребывания (проживания) и осуществления трудовой деятельности иностранных граждан, лиц без гражданства, прибывших в Республику Тыва из потенциально наркоопасных стран</t>
  </si>
  <si>
    <t>3.9.</t>
  </si>
  <si>
    <t>Организация и проведение профилактических мероприятий в целях предупреждения потребления подростками наркотических средств, а также в отношении несовершеннолетних, причастных к совершению преступлений, связанных с незаконным оборотом наркотиков, для недопущения свершения ими в дальнейшем противоправных деяний, а также с целью выявления лиц, вовлекающих их в противоправную деятельность</t>
  </si>
  <si>
    <t>3.10.</t>
  </si>
  <si>
    <t>Проведение работ по уничтожению зарослей дикорастущей конопли. Приобретение сельскохозяйственных машин и оборудования</t>
  </si>
  <si>
    <t>Подпрограмма 4 «Развитие региональной системы профилактики немедицинского потребления наркотиков с приоритетом мероприятий первичной профилактики, организация комплексной системы реабилитации и ресоциализации наркологических больных»</t>
  </si>
  <si>
    <t>4.1.</t>
  </si>
  <si>
    <t>Разработка, изготовление, тиражирование и размещение профилактических антинаркотических материалов (буклеты, листовки, флаеры, наклейки, баннеры)</t>
  </si>
  <si>
    <t>4.2.</t>
  </si>
  <si>
    <t>Организация мероприятий по первичной профилактике потребления психоактивных веществ (конкурсы, акции, беседы, тренинги, флешмобы, киноуроки, спартакиады, военно-патриотические игры, сборы, слёты и т.д.) с привлечением РДДиМ, общественных организаций, авторитетных лиц из числа спортсменов, артистов, депутатов, в том числе в рамках летней оздоровительной кампании</t>
  </si>
  <si>
    <t>4.3.</t>
  </si>
  <si>
    <t xml:space="preserve">Раннее выявление потребителей психотропных веществ среди несовершеннолетних </t>
  </si>
  <si>
    <t>4.4.</t>
  </si>
  <si>
    <t>Изготовление и размещение наружной антинаркотической рекламы (баннеры, биллборды)</t>
  </si>
  <si>
    <t>4.5.</t>
  </si>
  <si>
    <t>Создание социальных видеороликов на русском и тувинском языках о пагубном воздействии потребления наркотиков</t>
  </si>
  <si>
    <t>4.6.</t>
  </si>
  <si>
    <t>Конкурс на лучший волонтерский проект, направленный на пропаганду здорового образа жизни</t>
  </si>
  <si>
    <t>4.7.</t>
  </si>
  <si>
    <t>Профилактические мероприятия, приуроченных Международному дню борьбы со злоупотреблением наркотическими средствами и их оборотом</t>
  </si>
  <si>
    <t>4.8.</t>
  </si>
  <si>
    <t>Организация социологического исследования по выявлению общественного мнения, в рамках государственной системы наркоситуации</t>
  </si>
  <si>
    <t>4.9.</t>
  </si>
  <si>
    <t>Предоставление субсидий из республиканского бюджета Республики Тыва социально ориентированным некоммерческим организациям, осуществляющим деятельность в сфере социальной реабилитации и ресоциализации лиц, страдающих алкогольными расстройствами, прошедших лечение, а также потреблявших наркотические средства и психотропные вещества в немедицинских целях, на реализацию социально значимых проектов</t>
  </si>
  <si>
    <t>Комплекс процессных мероприятий «Создание комплексно-региональной системы профилактики немедицинского потребления наркотиков, злоупотребления алкоголем с приоритетом мероприятий первичной профилактической деятельности»</t>
  </si>
  <si>
    <t>Ведомственный проект «Проведение информационной политики в средствах массовой информации по формированию в обществе негативного отношения к незаконному потреблению наркотических средств и психотропных веществ, злоупотреблению алкоголем и развитие системы подготовки специалистов в области профилактики наркомании и алкоголизма»</t>
  </si>
  <si>
    <t>Трудоустройство лиц, прошедших социальную реабилитацию в некоммерческих организациях</t>
  </si>
  <si>
    <t xml:space="preserve">Министерство культуры Республики Тыва, Управление ЗАГС Республики Тыва </t>
  </si>
  <si>
    <t>Служба по лицензированию и надзору отдельных видов деятельности Республики Тыва</t>
  </si>
  <si>
    <t>Министерство образования Республики Тыва</t>
  </si>
  <si>
    <t>Министерство образования Республики Тыва, Министерство спорта Республики Тыва</t>
  </si>
  <si>
    <t>Министерство труда и социальной политики Республики Тыва</t>
  </si>
  <si>
    <t>Министерство образования Республики Тыва, Министерство здравоохранения Республики Тыва</t>
  </si>
  <si>
    <t>Министерство спорта Республики Тыва</t>
  </si>
  <si>
    <t>Министерство культуры 
Республики Тыва</t>
  </si>
  <si>
    <t xml:space="preserve">Министерство труда и социальнй политики Республики Тыва </t>
  </si>
  <si>
    <t>Мероприятия, направленные на формирование здорового образа жизни у населения, включая сокращение потребления психоактивных веществ (алкоголя, наркотических средств, табака), выпуск серии телепередач по профилактике употребления психоактивных веществ с при</t>
  </si>
  <si>
    <t xml:space="preserve">Министерство внутренних дел по Республике Тыва </t>
  </si>
  <si>
    <t>Министерство сельского хозяйства и продовольствия Республики Тыва</t>
  </si>
  <si>
    <t xml:space="preserve">Министерство здравоохранения Республики Тыва, Министерство цифрового развития Республики Тыва, Министерство образования Республики Тыва, Министерство внутренних дел по Республике Тыва </t>
  </si>
  <si>
    <t>Министерсто образования Республики Тыва</t>
  </si>
  <si>
    <t>Министерство образования Республики Тыва, Министерство труда и социальной политики Республики Тыва, Министерство здравоохранения Республики Тыва, Министерство внутренних дел по Республике Тыва</t>
  </si>
  <si>
    <t>Министерство цифрового развития Республики Тыва, Министерство внутренних дел по Республике Тыва (по согласованию), Министерство здравоохранения Республики Тыва</t>
  </si>
  <si>
    <t>Министерство образования Республики Тыва, Министерство внутренних дел по Республике Тыва (по согласованию)</t>
  </si>
  <si>
    <t>Министерство образования Республики Тыва, Министерство культуры Республики Тыва, Министерство здравоохранения Республики Тыва, Министерство внутренних дел по Республике Тыва (по согласованию)</t>
  </si>
  <si>
    <t>Тувинский институт гуманитарных и прикладных социально-экономических исследований</t>
  </si>
  <si>
    <t>Смертность от отравления алкоголем и его суррогатами Первичная заболеваемость алкогольными психозами</t>
  </si>
  <si>
    <t>Доля уничтоженных очагов конопли</t>
  </si>
  <si>
    <t>%</t>
  </si>
  <si>
    <t>Доля раскрытых преступлений в сфере незаконного
оборота наркотиков к общему количеству зарегистрированных преступлений</t>
  </si>
  <si>
    <t>Число больных наркоманией, находящихся в ремиссии свыше 2 лет (на 100 больных наркомании среднегодового контингента); Число больных алкоголизмом, находящихся в ремиссии свыше 2 лет (на 100 больных алкоголизмом среднегодового контингента)</t>
  </si>
  <si>
    <t>Охват населения Республики Тыва лекциями, семинарами, курсами о преимуществах трезвого, здорового образа жизни и вреде алкоголя, всего по РТ</t>
  </si>
  <si>
    <t xml:space="preserve">Доля несовершеннолетних и молодежи, вовлеченных в профилактические мероприятия, по отношению к общей численности лиц указанной категории, всего по РТ </t>
  </si>
  <si>
    <t>Доля несовершеннолетних и молодежи, вовлеченных в профилактические мероприятия, по отношению к общей численности лиц указанной категории, всего по РТ; Охват населения Республики Тыва лекциями, семинарами, курсами о преимуществах трезвого, здорового образа жизни и вреде алкоголя, всего по РТ</t>
  </si>
  <si>
    <t xml:space="preserve">Охват населения Республики Тыва лекциями, семинарами, курсами о преимуществах трезвого, здорового образа жизни и вреде алкоголя, всего по РТ; Доля несовершеннолетних и молодежи, вовлеченных в профилактические мероприятия, по отношению к общей численности лиц указанной категории, всего по РТ </t>
  </si>
  <si>
    <t>Число больных алкоголизмом, находящихся в ремиссии свыше 2 лет (на 100 больных алкоголизмом среднегодового контингента)</t>
  </si>
  <si>
    <t>Первичная заболеваемость алкогольными психозами</t>
  </si>
  <si>
    <t>Число больных алкоголизмом, находящихся в ремиссии свыше 2 лет (на 100 больных алкоголизмом среднегодового контингента);Число больных наркоманией, находящихся в ремиссии свыше 2 лет (на 100 больных наркомании среднегодового контингента)</t>
  </si>
  <si>
    <t>случаев на 100 тыс.населения</t>
  </si>
  <si>
    <t>14,2/3,5</t>
  </si>
  <si>
    <t>человек</t>
  </si>
  <si>
    <t xml:space="preserve">
И Н Ф О Р М А Ц И Я
о ходе реализации государственной программы "Государственная антиалкогольная и антинаркотическая программа Республики Тыва"</t>
  </si>
  <si>
    <t>04</t>
  </si>
  <si>
    <t>05</t>
  </si>
  <si>
    <t>11</t>
  </si>
  <si>
    <t>03</t>
  </si>
  <si>
    <t>08</t>
  </si>
  <si>
    <t>10</t>
  </si>
  <si>
    <t>06</t>
  </si>
  <si>
    <r>
      <t>Объем расходов, тыс. руб.</t>
    </r>
    <r>
      <rPr>
        <vertAlign val="superscript"/>
        <sz val="11"/>
        <rFont val="Times New Roman"/>
        <family val="1"/>
        <charset val="204"/>
      </rPr>
      <t xml:space="preserve"> </t>
    </r>
  </si>
  <si>
    <t xml:space="preserve">Приложение № 10 </t>
  </si>
  <si>
    <r>
      <t>Кассовый расход за январь-декабрь 2024 г. тыс. руб.</t>
    </r>
    <r>
      <rPr>
        <vertAlign val="superscript"/>
        <sz val="11"/>
        <rFont val="Times New Roman"/>
        <family val="1"/>
        <charset val="204"/>
      </rPr>
      <t xml:space="preserve"> </t>
    </r>
  </si>
  <si>
    <t>11,2/11,4</t>
  </si>
  <si>
    <t>11,4/11,2</t>
  </si>
  <si>
    <t>18,4/4,7</t>
  </si>
  <si>
    <t>Исполнено. За 2024 г. специалистами органов ЗАГС Министерства юстиции Республики Тыва проведены профилактические беседы о здоровом образе жизни с 1602 парами, подающими заявление в орган ЗАГС на заключение брака.
Также проводятся лекции, беседы для молодежи, школьников и в рамках работы клуба «Молодая семья»: 52 лекций,  6 выходов в «Прямом эфире» на официальной странице Министерства юстиции Республики Тыва «Вконтакте» 
Центром тувинской культуры и Республиканским центром народного творчества ежемесячно публикуются статьи в социальных сетях о пропаганде проведения безалкогольных свадеб.</t>
  </si>
  <si>
    <t>Исполнено.В целях снижения потребления алкогольной продукции Верховным Хуралом Республики Тыва принят Закон Республики Тыва от 11.11.2011 года № 952 ВХ-I «О государственном регулировании розничной продажи алкогольной продукции об ограничении потребления (распития) алкогольной продукции на территории Республики Тыва».
По данным системы ЕГАИС объем розничной продажи алкогольной и спиртосодержащей продукции на территории Республики Тыва за 2 квартал 2024 г. составил 59,438 декалитров (за аналогичный период 1 квартал 2023 г. - 58,664 декалитров), из них: алкогольной и спиртосодержащей продукции –  40,533 декалитров (за 2 квартал 2023 г. - 40,696 декалитров, что на 0,163 декалитров меньше); пива и пивных напитков – 269,212декалитров (за 2 квартал 2023 г. - 333,102 декалитров, что на 63,89 декалитров меньше). данные будут изменены после занесения ЕГАИС</t>
  </si>
  <si>
    <t>Исполнено.В общеобразовательных организациях при ведении Министерства образования РТ все физкультурно-спортивные кружки, секции и внеурочные занятия спортивно-оздоровительной направленности проводят-ся на бесплатной основе, за исключением автономных дошкольных образовательных учреждений г. Кызыла.
На сегодняшний день количество учащихся, систематически занимающихся физической культурой и спортом во внеурочное время в общеобразовательных организациях РТ со-ставляет – 25 110 чел.
Всего в республике ведут деятельность 171 общеобразовательных организаций. Из них в 160 школах созданы школьные спортивные клубы (далее – ШСК) в городской местности – 31 ШСК, в сельской местности – 129 ШСК. С июня 2021 г. официально зарегистрирова-ны во Всероссийском реестре (перечень) школьных спортивных клубов (ШСК). Все необходимые нормативно-правовые акты и документы имеются в официальных сайтах школ РТ.
В данных школьных спортивных клубах проводятся физкультурно-спортивные круж-ки, секции и внеурочные занятия спортивно-оздоровительной направленности с общим охватом 23006 обучающихся с 1 по 11 класс от 6 до 18 лет. В школьных спортивных клу-бах функционируют следующие виды спор-та: волейбол, баскетбол, мини-футбол, шах-маты, легкая атлетика, плавание, настольный теннис, спортивное ориентирование, спор-тивный туризм, национальная борьба «Хуреш», самбо, кикбоксинг, бокс, лыжный спорт, карате, вольная (спортивная) борьба, сумо, хоккей с мячом, стрельба из лука, стрельба из национального лука, пионербол, дзюдо, скалолазание, ушу, спортивные тан-цы, регби, рукопашный бой и шашки.
В данных кружках и секциях в основном охвачены дети из уязвимых категорий семей, дети, состоящие на профилактических уче-тах, а также все желающие учащиеся.</t>
  </si>
  <si>
    <t>Исполнено.Специалистами РНД профилактическая работа проводилась по следующим основным направлениям:
Кинолектории за 2024г. всего - 279/7449 (2023г - 249/8869) с показом мультфильмов образовательно-познавательного характера, слайдовых материалов и агитационно-пропагандным выступлением по пропаганде здорового образа жизни, сохранении и укреплении здоровья населения, лекций по антиалкогольной, антинаркотической, антитабачной теме:
- в общеобразовательных школах г.Кызыла - 48 лекций с охватом 1660 учащихся: Гимназия №9 г. Кызыла (9/114), СОШ №1 (3/32), №3 (3/460), №11 (12/457); №18 (3/123), Гимназия №5 (6/305 чел), СОШ №4 (3/55), СОШ №12 (3/69), СОШ №2 (3/27). СОШ №1 кадетов -3\18; 
- в учреждениях дополнительного образования проведены 2 занятия с охватом 70 человек: в ГБУ ДО РТ «Спортивная школа олимпийского резерва» для учащихся секции «Вольная борьба» и «Стрельба из лука» «О вреде и последствиях употребления ПАВ» и «Насвай» проведены 2 занятия с охватом 70 человек;
Во время кураторских выездов 53 лекций с охватом 1519 человек (СОШ, Центры СР, трудовые коллективы): среди учащихся 8-11 классов СОШ с.Кунгуртуг Тере-Хольско,го кожууна на тему «Профилактика употребления ПАВ среди подростков» 2 лекции с охватом 244 учащихся. В СОШ с. Тоора-Хем Тоджинского кожууна (3/126), СОШ с.Тээли Бай-Тайгинского кожууна (3/276), МБОУ СОШ с.Сайлыг (3/14), СОШ с.Элегест (4/138), СОШ с.Ак-Тал (3/35) Чеди-Хольского кожууна, СОШ г.Ак-Довурак (2/27), СОШ с.Балгазын (3/107), СОШ с.Сосновка (3/23), СОШ с.Эрзин (2/100), СОШ №1г.Шагонар (2/75); СОШ №2 г.Туран -3/70;в Центре социальной реабилитации несовершеннолетних, родители которых лишены родительских прав с.Кунгуртуг (1/5), в ССУЗе – с.Тоора-Хем (3/48 студентов), СОШ.с.Моге-Бурен Монгун-Тайгинского кожууна (2/35), Агротехнический колледж с.Балгазын (2/36), В трудовых коллективах района: Администрация (3/20) и ТУП РТ «УЕТЭКЧ» участок Хову-Аксы Чеди-Хольского района (3/35); СДК им. Мунзук с.Элегест (2/16), Коллектив администрации с.Элегест (1/6), ГБПАУ ТПТ в п.Хову-Аксы-(3/33).
- в ССУЗ-ах г.Кызыла 42 лекций с охватом 1019 студентов: Тувинский строительный техникум (9/92), Кызылском колледже искусств (3/102); Кызылском С-ХТ (3/24), Медколледже (1/ 50), Тув.политехнический техникум (3/17), Тув.техн.инф.технол. (6/69), УОР (3/40), Кызылский педагогический колледж (6/160 и 3\55 общежитие), Кызылский транспортный техникум (5/410);
- ВУЗы 15 лекций с охватом 321 студ.: ТГУ ФФ, СХФ, ФФКиС (3/89), КПИ и ЮФ (6/105), ЕГФи ИФ(3/60), КПК (3,67);
Детские лагеря дневного пребывания г.Кызыла 15 лекций с охватом 263 ребят: «Радуга» Гимназии №5 (3/60), «Улыбка СОШ №3» (3/80), «Оазис (3/67)»;«Территория детей» МБОУ СОШ №17 (3/26), «Айтишники» ГБПОУ РТ Тувинский техникум информационных технологий(3/30);
Детские оздоровительные стационарные лагеря 21 лекций с охватом 768 ребят: «Чодураа» Улуг-Хемского кожууна (6/214); «Металлург» (1/84), «Чагытай» (1/100) Тандынского кожууна, ДОС Менги –Чечээ (Монгун-Тайга – 1\50, ДСО Ак-Холь (Монгун-Тайга) -1\55, ДСО Родничок (Тоджа)-1\50.Лагерь «Белбей» Каа-Хемского кожууна 4/72, «Шургалак» Дзун-Хемчикского кожууна (3/50), «Юность» Кызылского кожууна (3/93).
- «Классный час с родителями»: 28 февраля медицинский психолог Реснаркодиспансера Алима Лопсан приняла участие во встрече Совета отцов школы-гимназии №9 г.Кызыла. Кроме Алимы Лопсан во встрече приняли участие заместитель начальника УФСИН Двизов Михаил Сергеевич, борец Монгуш Айдын, представители боевого братства «Черный барс». Тема встречи «Употребление психоактивных веществ подростками», обсуждались нюансы вопросов воспитания детей, особенно в подростковом периоде, как сохранять самообладание в общении с подростками. В ходе встречи фольклорный ансамбль «Амырга» в рамках поддержки отцов выступил с концертными номерами. С охватом 80 мужчин.
- проведена разъяснительная работа среди родителей несовершеннолетних детей, работающих в различных министерствах и ведомствах по повышению безопасности детей, по профилактике употребления алкоголя, наркотических, психотропных веществ несовершеннолетними, о роли семьи в профилактике алкогольной, табачной и наркотической зависимости 25/824: в Министерстве финансов РТ 3 лекции с охватом 26 сотрудников, среди сотрудников ГИБДД г.Кызыла (1/30), в Министерстве образования (3/20), в ФНС РТ (3/32), Тыва-Энерго (3/20), в Министерстве юстиции (3/10), для сотрудников МВД Республики Тыва (1/603), в Муздрамтеатре (2/15), в Минтруда и соц. политики, Минздрава РТ (2/40), Министерство строительства РТ (1/8), Центр занятости населения (3/20). 
- в трудовые коллективы (15/287 чел.): РБ №2 среди врачей, СМП и ММП-1\56, в Центр здоровья для сотрудников- 1\38, в фонде защитники Отечества (1\17), среди врачей РБ №1 (2/8), для сотрудников УФСИН (6/93), сотрудникам РНД (4/75).
Для заключенных СИ УФСИН: (1/15);
Всего проведено 2262 бесед с охватом 18638 человек (2023г – 1231/17918).
- Школа здоровья для наркобольных 19 лекций с охватом 378 человек.
- В МКУ «Центре» (вытрезвителе): после вытрезвления проведена беседа с лицами, доставленными в алкогольном опьянении в центр по профилактике алкоголизма и мотивационное консультирование на лечение с охватом 283 человек.
Распространено 14051 буклетов (2023г – 12785), плакатов, листовок: по пропаганде ЗОЖ - 13281 буклетов (12473), в том числе антиалкогольной – 6807 (5920), антинаркотической – 3856 направленности (4250), борьба с курением 1857 (1623) и другие; по профилактике инфекционных заболеваний – 545 буклетов (212), основных неинфекционных заболеваний – 225 (100).
- Работа СМИ:
За 2024 год специалистами Республиканского наркологического диспансера организовано и размещено 1102 статей в интернете и социальных сетях (916), 18 телепередач (21), по радио – 5 выступления (7), статьи в газете 13 (2).</t>
  </si>
  <si>
    <t xml:space="preserve">Исполнено.В целях предупреждения семейного неблагополучия Центрами социальной помощи семье и детям постоянно ведется работа по разработке и реализации планов мероприятий индивидуальной программы социального сопровождения в отношении семей, признанными находящимися в СОП. 
На основании межведомственного плана и собранной информации о семье специалистами центра проводится индивидуальная работа с каждой семьей. Осуществляется постоянное взаимодействие с органами и учреждениями системы профилактики по выявлению фактов неисполнения или ненадлежащего исполнения родителями своих обязанностей. По каждому межведомственному запросу, поступившему в центр, даны ответы и приняты меры в рамках имеющихся полномочий. С помощью средств массовой информации проводится информирование населения о направлении деятельности учреждения, о мерах социальной поддержки, предоставляемых семьям, имеющих детей.
Одним из основных условий эффективности социальной работы является социальная реабилитация и уменьшение количества семей, находящихся в социально-опасном положении. Учитывая, что чем ситуация хуже, тем труднее семья идет на контакт основной формой выявления неблагополучных семей является патронаж и межведомственные рейды.  Изъятие ребенка из семьи и, в последствии, лишение родителей родительских прав остается наиболее частым способом решения ситуации. Отсюда количество детей-сирот в республике не уменьшается.
Всего за отчетный период на сопровождении находились 589 семей, в них детей 1536 признанных СОП. 
Из представленных сведений следует, что главной проблемой семей, состоящих на учете – алкоголизм родителей. И соответственно для профилактики несчастных случаев с детьми и оставления детей, в социально-опасном положении подведомственными учреждениями на постоянной основе проводятся патронажные посещения 
В целях профилактики безнадзорности, беспризорности и правонарушений среди несовершеннолетних, семейного неблагополучия 18 социальными учреждениями в течение 12 месяцев 2023 года 44844 (АППГ 2022 года- 50402 патронажей), из них совместно с субъектами профилактики-18266 (АППГ 2022 г- 21367). В ходе патронажей специалистами также проводятся разъяснительные, профилактические беседы с родителями (законными представителями). Розданы около 9300 экз. буклетов, памяток, листовок. </t>
  </si>
  <si>
    <t>Исполнено.Для замещающих семей проведено обучение по комплексной программе «Шаг за шагом к дому», за 5 месяцев 2024 г. обучены 101 чел. По программе «Азбука счастливой семьи», направленной на повышение психолого-педагогических компетенций родителей обучение проходят 371 чел.
В рамках проведения всероссийских роди-тельских гостиных, мероприятия с участием Уполномоченного по правам ребенка в Рес-публике Тыва прошли в Барун-Хемчикском, Пий-Хемском, Кызылском кожуунах и в г. Кызыле. Вопросы по профилактике соци-ального неблагополучия, потребления спиртных напитков и обеспечения безопас-ности детей обсуждаются на каждом меро-приятии, таким образом всего охвачено 175 чел.</t>
  </si>
  <si>
    <t>Исполнено.Проведение медицинского освидетельствования на состояние опьянения регламентируется Постановлением Правительства России от 26.06.2008г №457 и приказом Минздрава России от 18.12.2015г №933н. 
В кабинете медицинского освидетельствования ГБУЗ РТ «Реснаркодиспансера» для установления факта употребления алкоголя, наркотиков, ненаркотических ПАВ и опьянения за 2024 г. проведено всего 1140 медосвидетельствований (далее МОСО), что ниже уровня 2023г на 10,5% (против – 1274 чел.).
В результате, алкогольное опьянение установлено у 35,6% лиц (2024г – 406 чел., 2023г – 393 чел./308%), наркотическое опьянение установлено у 30,4% лиц (2024г – 346чел, 2024г – 462чел./36,3%), отказались от проведения освидетельствования 85 человек (2024г – 7,5%, 2023г – 61 чел. – 4,8%), опьянений не установлено у 26,6% лиц (2024г – 303чел., АППГ - 358чел./28,1%).
Данные всего МОСО за 2024г свидетельствуют о снижении у доставленных лиц уровня наркотического опьянения на 25,1% (с 462 до 346чел.), отмечается прирост количества доставленных лиц с алкогольном опьянении на 3,3% (с 393 по 406 чел.) и увеличение отказов от прохождения освидетельствования на 39,3% (с 61 до 85 случ.). 
Из всех освидетельствованных лиц, 413 лиц (36,2%) доставлены сотрудниками ГИБДД (2023г- 391 чел.- 30,7%), из них алкогольное опьянение установлено у 257 водителей (2023г - 244), наркотическое опьянение у 23 водителей (29), отказались от проведения медицинского освидетельствования 56 водителей (47). В том числе лиц, находившихся за рулем – 392 человек (2023г - 358), у 250 из них установлено состояние АО (235), у 21 водителя -наркотическое опьянение (29), у 67 водителей состояние опьянения не установлено (47), оказались 54 водителя (47). За совершение ДТП освидетельствованы –19 водителей (против 33 водителя), 2 отказались от проведения освидетельствования (0), у 9 водителей опьянений не установлено (24), у 6 лиц установлено алкогольное опьянение (2023г -9), у 2 наркотическое опьянение (0). За наезд на пешеходов освидетельствовано- 3 водителя, у них состояние опьянения не установлено у (2023г – 6 лиц, из них у 3 установлено состояние АО, 3 трезвые). В связи с совершением ДТП со смертельным исходом освидетельствован 4 водителя (6), у 1 установлено состояние алкогольного опьянения, у 3-опьянений не установлено (против –6 не установлено).
Из общего числа 1140 освидетельствованных лиц, на различные виды опьянения и употребления, в том числе доставлено всего - 25 несовершеннолетних, и их доля составила 2,2% (2023г – 68 несов.\5,3%). 
Из 25 несовершеннолетних: 21 подросток (49) и 4 детей до 14 лет (19). Доставлены сотрудниками УВД – 11п1д (30п2д), СУ и ОД УМВД– 6п1д (0), ОПДН – 4 подростка и 2 детей до 14 лет (17д12п), из других организаций 0 (5п), самообращений – 0 (1п). В результате у 6 подростков установлено ТГК – каннабиноид- доставлены сотрудниками УМВД по РТ, установлено состояние опьянения у 2 подростков, доставленных сотрудниками ПДН (2023г- у 18 несовершеннолетних установлено наркотическое опьянение каннабиноидом (17п1д), состояние алкогольного опьянения за 2023г у несовершеннолетних не выявлено. Из них у 1 ребенка до 14 лет и у 2 подростков, доставленных сотрудником ОПДН обнаружен каннабиноид, у 14 подростков, доставленных сотрудниками УВД установлен каннабиноид, у 1 подростка, доставленного сотрудниками ГИБДД за управление автотранспортом установлен каннабиноид).  1 подросток отказался от проведения медосвидетельствования. 
В сравнении с АППГ количество доставленных несовершеннолетних на МОСО снизилось на 63,2%, количество обнаруженных наркотиков снизилось в 3 раза, с 18 в 2023г до 6-х чел. в 2024г., количество установленного состояния алкогольного опьянения увеличилось в 2 раза с 0 до 2-х подростков. Проводятся предрейсовые осмотры водителей транспортных средств: филиалов ФГУП ВГТРК «Тыва» и «Тываавтодор», Таможня, МЧС, Тувамеловодхоз, ГБУЗ РТ «Центр гигиены» и др. За 2024г. в предрейсовых осмотрах всего осмотрено водителей 4112 (2023г -7286), все водители допущены к управлению ТС.</t>
  </si>
  <si>
    <t xml:space="preserve">Исполнено.В Республике Тыва лечебно-профилактическую помощь несовершеннолетним, страдающим наркологическими расстройствами оказывают ГБУЗ РТ «Республиканский наркологический диспансер» в кабинете приема детско-подросткового населения, кроме того, в 17 амбулаторных наркологических кабинетах при центральных районных больницах. Всего по Республике Тыва работает 1 врач-психиатр-нарколог по амбулаторному приему детей, в ЦКБ штатные единицы психиатров-наркологов по приему детско-подросткового населения не предусмотрены.
Официально в стационарном отделении детские койки не предусмотрены, но при необходимости лечение проводится в наркологическом отделении Реснаркодиспансера, в плановом порядке лечение получают дети и подростки, страдающие зависимостью от ПАВ, состоящие на учете у подросткового нарколога, и экстренную помощь дети, доставляемые органами полиции (ОПДН), ССМП в сопровождении родителей или их законных представителей в состоянии алкогольного, наркотического опьянения. После выписки из стационара несовершеннолетние ставятся на диспансерный учет у врача нарколога по месту жительства. Наркологическая помощь несовершеннолетним оказывается с их добровольного согласия и согласия их законных представителей.
За 2024 г. по предварительным данным общее число наркологических больных, пролеченных в стационаром отделении Реснаркодиспансера (на 73 койках) составило – 2395 случай или 709,5 на 100 тыс. нас., по сравнению с 2023г показатель снизился на 7,3% (2581 чел. – 765,3 на 100 тыс. нас.). 
 В том числе через отделение неотложной наркологической помощи на 8 койках всего пролечились - 617 больных (25,8%) (2023г - 824чел.- 32,1%), отмечается снижение пролеченных на 25,1%. 
Из 2396 всех госпитализированных, удельный вес сельских составляет – 30,3% (2023г - 706 чел.-27,5%, 2024г – 726 чел.), количество поступивших с села увеличилось на 3,8%. Доля женщин составило 36,7% (2024г – 880ж, 2023г – 838ж. – 32,6%), количество поступивших женщин увеличилось на 5%, поступили 9 несовершеннолетних (8п1д) - 0,4% (2023г –17/4д13п/0,7%).
В структуре всех стационарно пролеченных в РНД больных – 96,8% (2024г – 2318 чел., 2023г - 2506 чел.– 97,1%) составляют больные с алкогольными расстройствами, 2,8% потребители наркотиков (2024г – 68чел., 2023г – 69чел. или 2,7%), ненаркотических психоактивных веществ – 0,2% или -4 чел. (2023г – 2/0,08%).
Показатель занятости наркологической койки РНД составил 303,4 дней (АППГ – 301,3 дней). Оборот койки 32 (35,9). Средняя длительность пребывания в стационаре больных наркологическими расстройствами составило 9,3 дней (АППГ – 8,4). 
На 15 наркологических койках (с июня 2024г добавлено 10 коек) в ГБУЗ РТ «Барун-Хемчикский ММЦ» всего прошли лечение - 355 больных (2023г - 398), из них 147 женщин, доля которых составила 41,4% (2023г – 174ж/43,7%). С алкогольными расстройствами 354 чел. (2023 - 391), с пагубным употреблением каннабиса – 1чел. (2023г – 4, пагубным употреблением НВ – 2, с зависимостью от наркотиков - 2). Всего больными проведено2593 койко-дней (2508). Занятость на 15 коек 172,9 дней (501,6 на 5 коек), средняя длительность лечения – 7,1 дней (6,3), оборот койки 23,7 человек на 1 койке (79,6). 
На 4 наркологических койках в ГБУЗ РТ «Улуг-Хемский ММЦ» всего пролечено 178 больных (2023г- 142), при плане 120 случаев.  Из них 83 женщин, доля которых составила 46,6% (2023г –60ж – 42,2%). По структуре нозологии: с алкогольными расстройствами – 176 случая или 98,9% (2023г – 142сл./100%), 1 человек с пагубным употреблением каннабиноидов (2023г - 0), и 1 несовершеннолетний с пагубным употреблением ненаркотических ПАВ (2023г - 0). План исполнения случаев составило 148,3% (2023г – 118%). Всего больными проведено 674 койко-дней (2023г - 702). Занятость койки 168,5 дней (175,5), средняя длительность лечения – 3,8 дней (4,9), оборот койки – 44 человек на 1 койке (35).
Общее число пролеченных наркологических больных по республике составило 2928 больных или 967,4 случаев на 100 тыс.нас. (2023г– 3121чел.– 925,4), по сравнению с 2023г показатель стационарно пролеченных снизился на 6,3%. Доля пролеченных больных в ГБУЗ РТ «Реснаркодиспансер» составляет – 81,3%, ГБУЗ РТ «Барун-Хемчикский ММЦ» -12,6%, ГБУЗ РТ «Улуг-Хемский ММЦ» - 6,0%. </t>
  </si>
  <si>
    <t xml:space="preserve">Исполнено.В отделении медицинской реабилитации (15 коек), которое находится в с Элегест, всего прошли программу медицинской реабилитации 46 пациентов (против 54), из них 33 женщин (2023г - 38). В том числе с диагнозами F10.2 - 34 (АППГ - 43), потребителей наркотиков - 5 чел. (F: 12.1/10.1-1, F11.2 – 2 чел.12.2\19.2 - 2) (АППГ-4) и с пагубным употреблением алкоголя- 7 (2023г - 7). С успешным окончанием МР прошли 41 человек, или 89,1% от включенных (2023г – 39/76,5%), и 2 отказано в реабилитации, 2 выписаны по семейным обстоятельствам, 1 выписан по соматическому состоянию. 1 переведен на амбулаторную реабилитацию. По направлению КДН проходили реабилитацию 34 пациента, по постановлению и приговору суда - 6 пациентов, 6 по самообращению (после лечения в СО). 
По месту жительства с г.Кызыла 11 (5 жен по направлению КДН и 5 муж. и 1 женщина по постановлению суда и после СО), с Кызылского кожуна - 5 (по направлению КДН 2 жен. 1 муж и сам-но после СО 1жен и 1 муж.), с Чеди-Хольского кожууна 1 женщина КДН, Дзун-Хемчикского кожууна -1м и 3 жен по КДН, Тоджинского – 2 жен., в том числе 1-КДН, и 1 по приговору суда, с Тандынского - 4\2ж (2 муж. СО.пост и 2 ж КДН), с Улуг-Хемского -2 жен. КДН и с Чаа-Хольского -3 жен (2- КДН, 1 по переводу СО), Каа-Хемского 5\4ж кдн и по приговору суда, С Монгун-Тайгинского кожууна 1ж по направлению КДН, с Тес-Хемского кожууна 5 ж и 1 мужчина по направлению КДН (из них 1 семейная пара), с Барун-Хемчикского района 1 женщина по направлению КДН, с Пий-Хемского кожууна 1 мужчина по направлению КДН. Средняя длительность стационарной реабилитации составила 98,6 дней (против – 90 дней). Занятость реаб.койки - 302,3 (340).
</t>
  </si>
  <si>
    <t>Исполнено. за 12 месяцев 154319,7 тыс.рублей.</t>
  </si>
  <si>
    <t xml:space="preserve">Исполнено.За 2024 год специалистами Республиканского наркологического диспансера организовано и размещено 1102 статей в интернете и социальных сетях (916), 18 телепередач (21), по радио – 5 выступления (7), статьи в газете 13 (2).
- по телевидению – 18 (2023г - 21):
1) 25.12.2023 на телеканале Тува-24 Советы медицинских работников наркологического диспансера выступили У.К. Биче-оол, О.Б. Дувен-Баир, И.М. Серендоо на тему: «Как избежать алкогольного отравления в праздники?»
2) 26.12.2023 на телеканале Тува 24 в рубрике Шаг к здоровью выступила У.К. Биче-оол на тему: «Профилактики злоупотребления алкоголя в новогодние праздники»; 
3) 29.12.2023г. В эфире "Тува 24" и.о. главного врача ГБУЗ РТ "Реснаркодиспансер" А.А.Хертек на тему: Быть или не быть алкоголю на новогоднем столе?.
4) 27.02.2024г. на ГТРК Тыва, в рамках недели профилактики потребления наркотических средствспециалисты Реснаркодиспансера разъясняют о вреде психоактивных веществ.
5) В рамках мероприятий Дня пропаганды трезвости и.о.заместителя главного врача Реснаркодиспансера Ирина Бадыргы в программе «Интервью дня» рассказала насколько важны такие даты, сколько алкозависимых людей в республике и как их лечат.
6) 22.03.2024г в рамках акции Проведение Дня пропаганды трезвости на ГТРК Тыва главный врач ГБУЗ Рт “Реснаркодиспарсе” дал интервью ГТРК “Тыва”, а также сюжет о пьяных очках и советы наркологов. Что ещё приготовили специалисты в республиканский День трезвости на кызылском Арбате
7) 28.03.2024 по Тува 24 комментарий и.о. главного врача ГБУЗ РТ «Реснаркодиспансер» Аяны Алексадровны Хертек о порядке приема врача-нарколога.
8) 28.03.2024гпо ГТРК Тыва «Интервью дня» с исполняющей обязанности заместителя главного врача по организационно-методической работе У.Биче-оол в рамках Недели отказа от зависимостей.
9) 29.03.2024гпо Тува 24Реально ли получить справку от нарколога без очереди?
10) 03.04.2024по ГТРК Тыва главный внештатный психиатр-нарколог Минздрава РТ рассказала, как избавиться от зависимостей
11) 11 июня по ГТРК «Тыва» «ИНТЕРВЬЮ ДНЯ» в рамках недели отказа от алкоголяо запланированных мероприятиях, алкоголизме и куда обратиться за помощью и о многом другом в эфире рассказала главный внештатный специалист психиатр-нарколог министерства здравоохранения РТ, заместитель главного врача ГБУЗ РТ «РЕСНАРКОДИСПАНСЕР» по организационно-методической работе Ульяна Биче-оол.
12). 16.09.2024г на канале ГТРК «Тыва» в «Интервью дня» клинический психолог Реснаркодиспансера А.В. дала интервью на тему "Арага ижери биле демисел".
13) с 18-08.2024г на 3 каналах каналах (Первый Кызыл, Россия 1 Кызыл, НТВ Кызыл) транслировался ролик «Профилактика вождения в состоянии опьянения»
14) 26.09.24г на канале Тува 24 Об опасности и о последствиях сниффинга рассказала врач психиатр-нарколог республиканского наркодиспансера Х-С.Х.Кыргыс.
15) 2.10.2024г по каналу Тува 24 передача «Интервью дня» по теме «Женский алкоголизм: статистика Тувы и пути решения», где приняли участие главный внештатный психиатр-нарколог по РТ Биче-оол У.К., заместитель мэра по социальной политике г.Кызыла Попугалова Н.И., начальник отделения управления ГИБДД Ооржак В.Г., главным специалистом по вопросам семьи и детей Республиканского центра мониторинга, анализа и ресурсного обеспечения Ак-Лама А.Т. 
16) 05.12.2024 ТУВА 24 Сколько курящих людей насчитывается в Туве? Интервью дня
17) 07.12.2024 ГТРК “Тыва” Гость дня с Ульяной Камбаевной в рамках Недели профилактики потребления никотинсодержащей продукции 
18) с 18-08.2024г, октябрь, в ноябре, декабре на 3 каналах каналах (Первый Кызыл, Россия 1 Кызыл, НТВ Кызыл) транслировался ролик «Профилактика вождения в состоянии опьянения».
Радио –5 (2023г - 7)
1). 27.12.2023г проведена Радиопередача Голос Азии с заместителем главного врача по организационно-методической работе "Реснаркодиспансера" Биче-оол У. на тему: Профилактика употребления алкоголя в новогодние праздники 
2). 20.03.24г на Авторадио анонс проведения акции приуроченного ко дню пропаганды трезвости в РТ.
	3) 29.03.2024 на Радиостанции «Голос Азии» гость дня с исполняющей обязанности заместителя главного врача по организационно-методической работе У.Биче-оол в рамках Недели отказа от зависимостей.
4) 04.06.2024г – на радиостанция «Голос Азии» гостем дня была заместитель главного врача по организационно-методической работе УльянаБиче-оол рассказала о табаке и ПАВ.
5) 26.06.2024г. – на радио Голос Азии выступила врач Конга Т.В. на тему профилактика наркомании 
Статьи в газетах – 13 (2023г - 2)
1)	17.01.2024 статья в газете  ТВОЙ ИНФОРМ «Реальный путь к трезвости. История из жизни 1»;
2)	17.01.2024 статья в газете ТВОЙ ИНФОРМ «Реальный путь к трезвости. История из жизни 2»;
3)	18.01.2024 статья в газете ШЫН «Арагадан кижи боду ойталаар»
4)	23.03.24г статья в газете ШЫН «Элээр чорукту суртаалдаар хун»
5)	28.06.24г статья в газете Шын «Наркотиктерге удур демисел).
6)	От 7.02.24г в ШЫН “Элээр суур”
7)	От 13.04.2024г ШЫН “Эрге хоойлу, чакпыыл арага биле демисел”
8)	От 18.мая 2024г “Шын” Тывада элээр сурр”
9)	22.06.2024г “ШЫН” “Чемненилге черлеринге арага садарын хораан”
10)	От 3.07.24г Шын “Изигде арага ишпе”
11)	От 18.09.2024г – “Пассажирлер база буруулуг”
12)	От 9.09.2024г “Шын” “Арагалаар болгаш наркомания аарыг кижилерни эмнеээр...”
13)	От 16.11.2024г ШЫН Ийи мун ажыг литр арага аймаан хавырган
Кроме того, активно ведется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1102 материалов (916).
Социальная реклама в виде баннера - 8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18-08.2024г, октябрь, в ноябре, декабре на 3 каналах каналах (Первый Кызыл, Россия 1 Кызыл, НТВ Кызыл) транслировался ролик «Профилактика вождения в состоянии опьянения».
Создано в 2024г - 2 видеоролика на тему «Осторожно, пьяный водитель», «Семья и алкоголь». Ролики ежедневно транслировались в августе, октябре, в ноябре, декабре на 3 каналах каналах (Первый Кызыл, Россия 1 Кызыл, НТВ Кызыл). 
</t>
  </si>
  <si>
    <t>Исполнено.Проведены 2 семинара для фельдшеров школ республики по раннему выявлению незаконного потребления наркотических веществ в учебных заведениях и их направления врачу-наркологу. Мотивационное консультирование с несовершеннолетними. Охват 17 чел. Даны  методические материалы буклеты, листовки.
21 ноября в республиканском семинаре для медработников зам.гл.врача по ОМР Биче-оол У.К. выступила с докладом «О профилактике курения в подростковой среде о вреде курения кальянов и электронных сигарет – 1\20.
 01 февраля 2024 г. проведен семинар по профилактике деструктивного поведения «Выявление и сопровождение обучающихся «группы риска». Охват: 7 педагогов. 
20 февраля проведен семинар для педагогов по тестированию обучающихся по выявле-нию виктимного поведения на платформе ЕМ СПТ. Охват 21 педагог.
11 апреля проведена лекция с элементами тренинга «Формирование эмоциональной сферы как фактор ресоциализации учащихся вечерней школы» для педагогов вечерней школы ФКУ УИИ УФСИН, охват составил 7 педагогов и 1 сотрудник.
12 апреля проведен семинар для педагогов образовательных организаций среднего про-фессионального образования Республики Тыва «Организация индивидуальной профи-лактической работы с несовершеннолетними обучающимися с рисками потребления пси-хоактивных веществ в 2023-2024 учебном году», обучение прошли 36 педагогов.
6 июня выпущена инфографика «Мифы и правда о наркотиках» на странице Вконтакте Центра «Сайзырал»</t>
  </si>
  <si>
    <t>Исполнено.На 2024 г. профинансировано на сумму 530,0 тысяч рублей.
1. заключен договор с ООО «ОПХ Аллигатор» на размещение информации о профилактике алкоголизма на уличных рекламных конструкциях на сумму 130,0 тыс. рублей (баннеры - 2шт)  оплачен;
2. заключен договор с ООО ЦРУ на изготовление дизайн-макетов информационных материалов по пропаганде здорового образа жизни на сумму 100,0 тыс. рублей, профинансировано на 100%;
3. заключен договор с «ООО Студия 25 кадр» на размещение информации о профилактике алкоголизма изготовление социальной рекламы на телеканалах на сумму 70,0 тыс. рублей оплачено 100%;
4. заключен договор РА «Радуга» на размещение информации о профилактике алкоголизма печатной продукции на сумму 130,0 тыс. рублей, оплачено 100%.
5. заключен договор с Издательским домом «ТываМедияГрупп» на размещение информации о профилактике алкоголизма в СМИ и социальных сетях на сумму 100,0 тыс. рублей,  оплачен.</t>
  </si>
  <si>
    <t>Исполнено.В 2024 году проведено всего 6 спортивно-массовых мероприятий:
1.	Республиканские соревнования по экстремальным видам спорта среди населения, посвященных Дню молодежи;
2.	Республиканские командные соревнования по кроссфиту «CrossFit Games» среди населения, посвященные празднованию Дня физкультурника;
3.	Республиканская спартакиада среди отцов муниципальных образований Республики Тыва, посвященная ко Дню отца в России
4.	Республиканский турнир по гиревому спорту среди юношей и девушек 15-16, 17-18 лет, посвященный Дню народного Единства
5.	Спартакиада среди Матерей и дочерей в рамках «Дня матери в России»
6.	Спартакиада среди инвалидов по зрению "Иду на рекорд" в честь празднования Международного дня инвалидов.
Общий охват участников, проведенных 6 мероприятий составляет 205 человек, из них несовершеннолетних – 98, взрослого населения – 107. Общая сумма сметы расходов 6 спортивно-массовых мероприятий в рамках Антиалкогольной программы составило 270 000 рублей.</t>
  </si>
  <si>
    <t xml:space="preserve">Исполнено.ГБУ «Центр развития тувинской традиционной культуры и ремесел» (далее-Центр) сообщает о том, что в МБОУ «СОШ № 18 им. О.М-Д. Лопсана-Кендена г. Кызыла» 27 сентября прошла ежегодная встреча со школьниками «Ажык шолге ойнап, хоглээлинер!». Были представлены тувинские традиционнные игры «сыдым», «дээрбек», «кажык», стрельба из тувинского урянхайского лука «тыва ча» и конкурс по устному народному творчеству «аас-чогаал».
Итоги встречи:
8 школа.
1 места:
Бадыр Ахмед (ча);
Ондар Ойу (аас чогаал);
Донгак Соднам (сыдым);
Сарыглар Кан-Демир (дээрбек);
Дортай-оол Сайлаш (кажык).
2 места:
Монгуш Чиңзе (ча);
Ондар Доржу (аас чогаал);
Базар-оол Амыр-Санаа (сыдым);
Ондар Сылдыс (дээрбек);
Чапчын Ай-Херел (кажык).
3 места:
Ооржак Артыш (ча);
Енаа Алехандра (аас чогаал);
Иргит Очур (дээрбек);
Сат Аманда (кажык)
18 школа.
1 места:
Тулуш Саян (ча);
Кан-оол Айдыс (аас чогаал);
Монгуш Ананды (сыдым);
Тумат Амир (дээрбек);
Даскый Айдыс (кажык).
2 места:
Соян Долаан (ча);
Тулуш Аэлита (аас чогаал);
Хомушку Менги (сыдым);
Монгуш Айслан (дээрбек);
Монгуш Долума (кажык).
3 места:
Мичит-оол Янчываа (ча);
Куулар Юрслана (аас чогаал);
Балдан Аюш (сыдым)
Аракчаа Аюш (дээрбек);
Кара-Сал Алина (кажык)
</t>
  </si>
  <si>
    <t xml:space="preserve">Исполнено.В работе. С начала 2024 года центрами социальной помощи семье и детям республики проведены патронажные мероприятия с охватом 589 семей. Социальные услуги в стационарной форме  центров социальной помощи семье и детям получили 250 несовершеннолетних при 202 койках. Указанные семьи и дети все охвачены профилактическими мероприятиями. </t>
  </si>
  <si>
    <t>Исполнено. За 2024 г.  лица, прошедшие социальную реабилитацию в некоммерческих организациях не обращались.</t>
  </si>
  <si>
    <t>Исполнено.Социальная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18 - 08.2024г на 3 каналах (Первый Кызыл, Россия 1 Кызыл, НТВ Кызыл) транслировался ролик «Профилактика вождения в состоянии опьянения».</t>
  </si>
  <si>
    <t>Исполнено.Акции - 53 с охватом 6019 чел. ( 55/3990):
1) С 31.01.-10.02.2024 года участвовали в акции “Шагаа сартыы”, где сотрудники Реснаркодиспанрсера собрали денежные средства для предоставления подарков 5 семьям проходящих успешно медицинскую реабилитацию, в виде сладких подарков, канцтоваров, школьных сумок.
2) 1 марта 7 сотрудников Реснаркодиспарсера активно участвовали в спортивно-интеллектуальном конкурсе, посвященному Всесибирскому Дню профилактики ВИЧ-инфекции и награждены Благодарностью. 
3) 3 марта специалисты РНД приняли участие в турнире по хоккею с мячом в валенках, проводимой среди ЛПУ с охватом 11 человек.
4) 12 марта Реснаркодиспансер участвовал в митинг-концерте “Единство народа” который проходил на площади Арата с охватом 30 чел.
5) 22 марта 2024г в рамках Дня пропаганды трезвости Республики Тыва на площади Арбата ГБУЗ РТ «Реснаркодиспансер» провел акцию, где была развернута площадка «Пост здоровья». В акции приняли участие ГБУЗ РТ “ПТД”, ГБУЗ РТ “РЦОЗМП”, ГБУЗ РТ “Центр-СПИД”, ГБУЗ РТ “Онкодиспансер”, Роспотребнадзор, Служба лицензирования РТ, “Волонтеры медики”. Главный врач Реснаркодиспарсера выступила с призывом о ведении здорового образа жизни, и рассказала немножко о статистике и пагубном действии алкоголя. На площадке выступали врачи Противотуберкулезного Диспансера, Республиканского общественного здоровья и медицинской профилактики.Была развернута выставка социальной рекламы (рисунки и плакаты) о вреде алкоголя. Распространены 500 информационных буклетов. Клиническим психологом проконсультировано 3 человека по вопросам семейного, бытового пьянства. Провели викторину “Здоровье – наше богатство” со сладкими призами, принимали не только представители молодежных организаций, но и случайные зрители. Специалисты наркодиспансера раздали 500 информационных буклетов, в которых рассказывается, что алкоголизм, как хроническое заболевание, характеризуется болезненным влечением к алкоголю, способствует развитию сердечно сосудистых заболеваний, зачастую приводит к неадекватному поведению и даже действиям, нарушающим правопорядок, а также куда могут обратиться. Всем желающим дали примерить «чудо-очки», которые позволяют трезвому человеку почувствовать, что происходит с человеком в состоянии опьянения, с охватом 17 человек. Провели медицинское освидетельствование на состояние опьянения с охватом 10 человек, из них у 1 лица определено состояние алкогольного опьянения, с ним проведена профилактическая беседа.Противотуберкулезный диспарсер проводил флешмоб. На площади работали мобильные площадки медицинских организаций, Противотуберкулезного диспансера (мобильный флюрограф), Республиканского Центра общественного здоровья и медицинской профилактик – брали анализы на сахар и холестерин. 	Главный врач ГБУЗ Рт “Реснаркодиспарсе” дал интервью ГТРК “Тыва”.В рамках мероприятий Дня пропаганды трезвости и.о. заместителя глав. врача Реснаркодиспансера И.Бадыргы в программе «Интервью дня» рассказала насколько важны такие даты, сколько алкозависимых людей в республике и как их лечат.Мероприятия освещены на официальных сайтах, социальных сетях ГБУЗ РТ «РНД», всего 9 статей. Охват более 500 человек.
6) 22 марта приняли участие в акции «Белая Ромашка» на площади «Арбат», организованном ГБУЗ РТ «Тубдиспансером», где развернули площадку «Здоровья» с организацией консультирования клинического психолога и врача-нарколога, провели физкультминутку с прохожими, распространили буклеты, охват более 500 чел.
7) Приняли участие в акции, организованной МВД по РТ «Скажи где торгуют смертью». В рамках акции прочитаны лекции для учащихся с.Кунгуртуг, с,Тоора-Хем, организовали телефон горячей лини, куда поступило 5 звонков по поводу лечения.Общий охват 213 человек.Розданы буклеты.
8) 7 апреля приняли участие в Республиканском форумездоровья. Специалисты ГБУЗ РТ «Реснаркодиспансер» развернули свою площадку здоровья, на которой осуществлялась бесплатная анонимная консультация медицинским психологом и врачом психиатром-наркологом для всех желающих, фельдшером кабинета медицинского освидетельствования проводился медицинский осмотр на употребление алкоголя. Участники мероприятия примерили очки-симуляторы состояния алкогольного опьянения и на практике ощутили опасность употребления спиртного за рулем автомобиля. Участникам и гостям форума были розданы информационные буклеты в количестве 456 шт. От коллектива участвовало 20 человек. Всего охват 476 чел.
9) Приняли участие в 1 этапе межведомственной комплексной оперативно-профилактической операции «Чистое поколение-2024» организованной УНК МВД по РТ (в предыдущие годы "Дети России"). Основной целью операции являлось предупреждение распространения наркомании среди несовершеннолетних и молодежи, выявления и пресечения фактов их вовлечения в противоправную деятельность, связанную с незаконным оборотом наркотических средств и психотропных веществ. В рамках акциисовместно с субъектами профилактики проверяли общественные места, игровые залы, кафе, улицы с 5 до 10 часов и по месту проживания под учётных в районе «Бл.Каа-Хем», «Южный, «Гора»». Прочитаны лекции в ТГУ для студентов. Также, провели межведомственный круглый стол по теме «Повышение эффективности межведомственного взаимодействия в сфере профилактики немедицинского употребления наркотиков среди несовершеннолетних и участия их в незаконном обороте», где кроме субъектов профилактики принимали участие и волонтеры с СОШ и ССУЗа. Охват 364 человек. 
10) Во исполнение распоряжения Межведомственной комиссии по делам несовершеннолетних и защите их прав при Правительстве Республики Тыва от 11 апреля 2024г №2-мкдн специалисты ГБУЗ РТ «Реснаркодиспансер» в рамках оперативно профилактического мероприятия «Твой выбор» 17 апреля с.г. в составе субъектов системы профилактики осуществлены дневные и ночные рейды. В ходе которого проверены 12 семей, состоящих на профилактических учетах. Из них под диспансерным наблюдением нарколога состоят 4 родителей (1 мужчина и 4 женщин) с диагнозами F 10.1 – 1 чел, F 10.2. – 2, F 11.2 – 1. Также проверены общественные места кафе «Восторг», 3 компьютерных зала, сети быстрой еды «Атмосфера», СК «Субедей». Нарушений не выявлено. Проведены профилактические беседы, учетные больные приглашены на прием.
11) Приняли участие в акции, организованной Центром СПИД по теме: СТОП ВИЧ-СПИД!Розданы буклеты. Охват 150 чел.
12) В рамках акции «Профучет»во исполнение распоряжения Правительства Республики Тыва от 10.04.2024г №199-р «О проведении на территории Республики Тыва профилактического мероприятия «Профучет»» ГБУЗ РТ «Реснаркодиспансер» в целях профилактики правонарушений безнадзорности, алкоголизма и оказания медико-психологической помощи семьям, состоящим на учете ГБУЗ РТ «Реснаркодиспансер» с 1 по 10 мая 2024г специалистами по социальной работе ГБУЗ РТ «Реснаркодиспансер» совместно с Комиссией по делам несовершеннолетних и защите их прав при мэрии г.Кызыла, инспектором ОПДН, специалистами управления Опеки и попечительства г.Кызыла и ГБУЗ РТ «Республиканского наркологического диспансера» проведено 3 рейдовых мероприятия. В ходе которого были проверены 27 семей, состоящие на профилактических учетах, в которых проживают 68 детей. 2 дома были закрыты, находились в районе. Изъятых детей нет, родителей в нетрезвом состоянии не было. Из них на Д учете нарколога состоит 15 родителей с диагнозом – алкогольная зависимость и пагубное употребление алкоголя. В ходе рейдового мероприятия родителей в состоянии алкогольного опьянения не выявлено. Проведены профилактические беседы. Все больные приглашены к врачу-наркологу на прием.С 1 по 10 мая патронажной медсестрой патронировано 27 пациентов, состоящих на учете Реснаркодиспансера. Больные находились дома, все приглашены в диспансерное отделение. Клиническим психологом проведено 3 групповых занятий с охватом 25 реабилитантов. С цель разработки дополнительных мер межведомственной поддержки в юридической, психологической и медицинской помощи бездомным людям на базе ГБУЗ РТ «Реснаркодиспансер» прошло межведомственное совещание на котором обсудили вопросы взаимодействия по оказанию наркологической помощи бездомным людям. На встрече присутствовали начальник департамента по социальной политике Мэрии города, директор МКУ «Центр», руководитель МУ «Реабилитационный центр для инвалидов» города Кызыла, исполняющий обязанности главного врача ГБУЗ РТ «Реснаркодиспансер», заведующая стационарным отделением врач психиатр-нарколог, заведующая социально-психологической службы ГБУЗ РТ «Реснаркодиспансер» и специалист по социальной работе ГБУЗ РТ «Реснаркодиспансер».На сайте ГБУЗ РТ «Реснаркодиспансер» с 1 по 10 мая размещены 15 статей по профилактике злоупотребления алкоголем, табаком и их последствиях. Также размещены 4 статьи о проведенных специалистами Реснаркодиспансера профилактических мероприятиях. Охват 147 чел.
13) Приняли участие в профилактическом мероприятии «Суррогат»» где Республиканский наркологический диспансер провел: профилактические беседы по ведению здорового образа жизни и по мотивированию на лечение с доставленными в МКУ «Центр» (вытрезвитель) г. Кызыла с охватом 7 человек, из них госпитализирован в ГБУЗ РТ «Реснаркодиспансер» 1 человек, в стационарном отделении с пациентами, приходившими лечение проведены профилактические беседы о пагубном действии алкоголя и суррогата с охватом 68 пациентов. Проведены лекции по пропаганде ЗОЖ, направленных на профилактику потребления несовершеннолетними наркотических, токсических и других психоактивных веществ, алкогольной продукции, табакокурения в Тувинском государственном университете (КПИ и ЮФ, Филфак, Сельско-хозяйственном факультете, ФФКиС), в Тувинском техникуме информационных технологий, тувинском строительном техникуме, Гимназии №5 с общим охватом 365 человек. Размещены в социальных сетях ГБУЗ РТ «Реснаркодиспансер» и «РЦОЗМП» посты на тему «Остерегайтесь суррогатного алкоголя!». Рhttps://vk.com/@-81323050-rss-52771594-1673776438,https://рндтува.рф/уголовная-ответственность-за-продаж/https://рндтува.рф/суррогатный-алкоголь/, https://vk.com/rndtuva?w=wall-81323050_5521)
14) В рамках месячника, посвященного Всемирному дню донора крови» ГБУЗ РТ «Реснаркодиспансер» сайте Реснаркодиспансера и мессенджерах разместил статью «Сегодня отмечается Всемирный День донора крови» https://рндтува.рф/сегодня-отмечается-всемирный-день-д/.п.10. Во время кураторского выезда в Чеди-Хольский кожуун проведены встречи с двумя рабочими коллективами (коллектив администрации кожууна охват 20чел, и мужской коллектив ГУПРТ "УЕТЭК4" участок Хову-Аксы, охват 35 чел.), проведены лекции о вреде и последствиях употребления ПАВ, вейпа, табака в том числе и о последствиях донорства после употребления ПАВ, алкоголя. Розданы буклеты в количестве 55 штук (Донор значит здоров!).
15) В рамках антинаркотического месячника и мероприятий, посвященных Всемирному Дню без табака в 2024г», ГБУЗ РТ «Реснаркодиспансер» 31 мая в 15.40 до 17.15 ч у ТЦ «Алексеевский» провела акцию «Конфетка вместо сигареты» с целью профилактики употребления табака, вейпов электронных сигарет, кальянов. Провели анкетирование с охватом 25 человек. Раздали информационные буклеты в количестве 100 штук. Измерили артериальное давление 15 лицам, у всех давление в норме. Проведена со всеми профилактическая беседа о пагубном действии табачных изделий. Розданы конфеты. Всего охват 177 человек.Разместил по тематике Всемирного Дня без табака 12 публикаций на официальном сайте.31 мая 2024г по радио «Голос Азии» главный внештатный нарколог РТ (Биче-оол У.К.) выступила по теме «О вреде курения». Информационные материалы размещены в стационарном отделении.Прочитана лекция для медицинских работников с охватом 22 человека. Распространено 180 буклетов.
16) В рамках недели отказа от алкоголя, врачами –наркологами проведена на площади Арбат акция, с охватом 200 человек, организована Площадка здоровья, с консультацией клинического психолога, врача нарколога, продемонстрированы очки-симуляторы, измеряли артериальное давление, проведено медицинское освидетельствование, проведены беседы с пациентами, находящимися на стационарном лечении с охватом 130 пациентов, распространено 300 буклетов.
17) В рамках антинаркотического месячника и Дня защиты детей сотрудники ГБУЗ РТ «РНД» 1 июня т.г. в парке им Гастелло с 9.00 до 11ч провели мастер класс «Своими руками» по лепке пластилином, конкурс рисунков на асфальте, розданы информационные буклеты в количестве 40 штук. Охват 20 человек. Вручены призы (спортинвентарь, канцтовары)
18) С 11ч участвовали мероприятиях, проходившим в Семейном парке, где провели мастер класс «Своими руками» по лепке пластилином, конкурс рисунков на асфальте, розданы информационные буклеты в количестве 150 штук. Дети награждены ценными призами (спортинвентарь, канцтовары). Проводился мастер класс с применением «Пьяных очков» с целью профилактики пьяного вождения среди родителей. 
19) В Центре социальной помощи семьи и детям г.Кызыла проведен конкурс рисунков и стихотворений «Мой выбор». Также детям рассказали о соблюдении здорового образа жизни. Охват 22 человека. Розданы буклеты.Во всех мероприятиях вручены ценный призы (спортивные товары, канцелярские товары, сладости). Всего охват 200 человек. 
20) В рамках месячника, антинаркотической направленности и популяризации ЗОЖ «Вместе против наркотиков» на стадионе «5летия Советской Тувы» проведены веселые старты для 4 семей с детьми, состоящих на учете Реснаркодиспансера. Семьи награждены ценными призами – спортивными инвентарями). Охват 14 человек. 
21) Во исполнение приказа МЗ РТ от 31.05.2024г №781пр/24 «Об участии в оперативно-профилактическом мероприятии «Защита»» ГБУЗ РТ «Реснаркодиспансер» принял участие в 2-х рейдах 6 и 10 июня, организованной Комиссией по делам несовершеннолетних г.Кызыла в составе членов рейдовой группы: Ортеней А.А – Отдела опеки и попечительства, Маадыр Д.А—специалиста по социальной работе ГБУЗ РТ «Реснаркодиспансер», Дамба Н.Н – инспектор ОПДН, Куулар Н.С – ДСО. Были организованы выезды по проверке неблагополучных семей в микрорайоне «ЛДО» и «Спутник» с целью проверки семей, состоящих на различных учётах, предупреждения семейного неблагополучия, а также выявления фактов ненадлежащего исполнения родительских обязанностей по воспитанию несовершеннолетних детей. Всего посещено 16 семей в них ребенка 44, детей до года не было. Состоят на учете РНД 5 родителей (5ж) cDs: 10.2 (зависимость от алкоголя) – 5 больных. В 12 адресах в домах было чисто, убрано, тепло, проведены профилактические беседы про коменданский час, о вреде употребления спиртных напитков. Несовершеннолетние дети были информированы о телефоне доверия. Родителей в нетрезвом состоянии не было, закрыто 4 дома.
22) В рамках недели физической активности, с пациентами Отделения медицинской реабилитации в с.Элегест проведена скандинавская ходьба с охватом 14 человек.
23) В рамках антинаркотического месячникапациентами и их детьми и сотрудниками отделения медицинской реабилитации организовано восхождение на гору «Догээ» под девизом «Здоровые родители – здоровые дети» с охватом 19 человек.
24) 21 июля на территории комплекса «Центра Азии» проведена акция под девизом «Здоровье – это главное, мы против наркотиков», где организованы познавательные мероприятия, беседы, игры, анкетирование и розданы буклеты с охватом 80 человек. 
	25) В рамках Международного дня борьбы со злоупотреблением наркотическими средствами и их незаконным оборотом ГБУЗ РТ «Реснаркодиспансер» организовал спортивную ходьбу. Маршрут мероприятия пролегал с Молодежного парка по велодорожке и до Хурээ «Цеченлиг». В ходьбе приняли участие более 57 человек из разных медицинских организаций. По итогам мероприятия первыми пришли трое участников из РКДЦ, Центра общественного здоровья Республики Тыва. Прибежавших в числе первых – 12 человек награждены призами от Реснаркодиспансера (блокнотами) и от имени отдела спорта Департамента культуры, спорта и молодежной политики г.Кызыла сертификатами на посещение бассейна в с/к Ярыгино.
	26) 26.06.2023г. проведена акция приуроченная ко Международному дню борьбы со злоупотреблением наркотическими средствами и их незаконным оборотом «Вместе против наркотиков» совместно с Министерством культуры РТ, Департаментом культуры, спорта и молодежной политики РТ, были организованы Площадки здоровья. В акции приняли участие артисты, 9 ЛПУ, Управление Наркоконтроля МВД по РТ, кинологическая служба Красноярской таможни с охватом 300 человек. 
	27) В рамках месячника «Вместе против наркотиков», посвященного Международному дню борьбы с наркоманией и незаконным оборотом наркотиков, ГБУЗ РТ «Реснаркодиспансер» объявил конкурс профилактических видеороликов. По итогам конкурса наград были удостоены: МБОУ СОШ с. Сосновка, за освещение знаний о вреде наркотических веществ «Равный-равному»; МБОУ СОШ с. Шуурмак, а освещение знаний о вреде наркотических веществ «Равный-равному»; МАОО лицей «Олчей» г. Ак-Довурак, за активную пропаганду спорта — как альтернатива наркотикам; и ГБУ Республиканский центр психолого-медико-социального сопровождения «Сайзырал», за пропаганду традиций тувинского народа. Все участники были награждены ценными призами и грамотами.
28)сотрудники ГБУЗ РТ “РНД” приняли участие в акции “Помоги собраться в школу” где розданы ценные вещи 5 многодетным сотруднникам РНД.
29) В рамках профилактической акции “Сурргат” провели беседы с лицами, злоупотребляющими спиртными напитками, в МКУ Центр (вытрезвитель) и с лицами обратившимися за наркологической помощью в Ресанаркодиспансер, прочитали лекции в учебных заведенияхс охватом 201 человек.
30 - 35) В рамках антиалкогольного месячника  под девизом “Мы за трезвость” и Дня города были организованы акции в 5 микрорайонах города (ПДО, ВЗ, ЛДО, МЖК “Спутник”) с проведением площадок здоровья, где разверныты консультация врача-нарколога, клинического психолога, прохожие имели возможность применить очки, иммитирующие состояние опьянения и алкотестер на определение состояния опьянения. Также проводились детские конкурсы ”Альтернатива вредным привычкам”, викторины с награждением призамисладкими, канцелярскими и спортивными мячами, тенисными наборами и т.д. Розданы информационные буклеты, проводились беседы с прохожими о пагубном действии алкоголя на человека. Всего охват 404 чел.
	36) Приняли участие в мероприятиях Дня города с организацией площадки здоровья, где были разверныты консультации врача-нарколога, клинического психолога, прохожие имели возможность применить очки, иммитирующие состояние опьянения и алкотестер на определение состояния опьянения.Розданы информационные буклеты, проводились беседы с прохожими о пагубном действии алкоголя на человека, анкетирвоание. Всего охват 600 чел.
37-38) На 2 автостоянках такси г.Кызыла «Мебельная фабрика» (Тоджа), «гостиница Кызыл» совместно с врачами Скорой медицинской помощи и медицины катастроф проведены 2 межведомственные акции «Алкоголь и вождение не совместимы»,фельдшер кабинета медицинского освидетельствования РНД проводил медицинское освидетельствование на алкогольное опьянение водителям и прохожим,  врачами Центра медицины катастроф проводился мастер класс по оказанию доврачебной помощи пострадавшим при дорожно-транспортных происшествиях (с применением куклы). С водителями проведены беседы. Розданы информационные буклеты для водителей транспортных средств «Вождение и алкоголь не совместимы». Охват 55 чел.
Специалисты Реснаркодиспансера участвовали в межведомственном месячнике “Всеобуч” , где проверили 123 семьи, в них 277 детей. С охватом 400 человек.
- 3 октября совместно с Департаментом культуры, спорта и молодежной политики г.Кызыла на площади Арбата проведена Акция в рамках Всемирного дня трезвости «Кызыл- трезвый город!» с организацией площадки здоровья,где были разверныты консультации врача-нарколога, клинического психолога, прохожие имели возможность применить очки, иммитирующие состояние опьянения и алкотестер на определение состояния опьянения.Организованы конкурсы «Вождение и алкоголь не совместимы» с призами, Розданы информационные буклеты, проводились беседы с прохожими о пагубном действии алкоголя на человека, анкетирование. Всего охват более 300 чел.
- Специалисты Реснаркодиспансера участвовали во Всероссийской акции “10 тыс. шагов” с восхождением на г.Догээ с участием 10 сотрудников.
- В рамках акции «Мы за трезвость» с целью профилактики употребления ПАВ среди учащихся школы проведен интерактивный конкурс «Своя игра» в СОШ с.Кунгуртуг, победителям вручены призы в виде канцтоваров, и спорт-инвентаря, участникам розданы сладкие призы, розданы профилактические буклеты о вреде ПАВ. Охват 150 чел.
- В Центре социальной реабилитации несовершеннолетних с.Кунгуртуг клиническим психологом и специалистом по социальной работе Реснаркодиспансера проведен среди детей проведен Конкурс –игра для по вредным привычкам, и ведению ЗОЖ, победителям вручены призы в виде канцтоваров и сладости. Охват 5 человек.
- на площади Арата организована «Площадка здоровья», посвященная 80-летию добровольного вхождения ТНР в состав СССР,где прохожие имели возможность применить очки, иммитирующие состояние опьянения и алкотестер на определение состояния опьянения.Розданы информационные буклеты, проводились беседы с прохожими о пагубном действии алкоголя на человека. Всего охват более 300 чел.
- в рамках мероприятий Дня отца для больных стационарного отделения РНД была организована встреча с председателем «Совета отцов» РТ Артык-оол А.С. Охват 28 больных.
 - в рамках мероприятий, посвященных Дню отца с целью пропаганды ценностей здорового образа жизни, повышения физической активности и развития естественных методов оздоровления в отделении медицинской реабилитации республиканского наркологического диспансера в с.Элегест провели скандинавскую ходьбу для реабилитантов. Охват 14 пациентов.
- В рамках 2 этапа акции «Скажи где торгуют смертью» организованной МВД по РТ среди 8-11 классов школы села Элегест Чеди-Хольского кожууна, медицинским психологом республиканского наркологического диспансера Ч.Б. Чамыян проведена лекция по профилактике наркомании «ProЗдоровый выбор» с охватом 98 учащихся.  Организовали телефон горячей лини, куда поступило 3 звонка по поводу лечения. Общий охват 101 человек. Розданы буклеты в количестве 100ш. 
49) участие сотрудников РНД в этнографического диктанта - 1\3 в онлайн формате  
50) участие сотрудникв РНД в акции в День народного единства 4 ноября – 1\10 на площади Арата 
51) участие сотрудников РНД в акции День матери -1\15 
52) участие 28.11.2024 в акции, приуроченной  Всемирному дню борьбы со СПИДом, организованной Центром СПИД в ДНТ с охватом 15 человек. 
53) В рамках акции, посвященной профилактике употребления никотинсодержащей продукции среди пациентов проведены мероприятия с охватом 15 больных.</t>
  </si>
  <si>
    <t>Исполнено.Врачами –наркологами проведены кинолектории в трудовых коллективах (15/287 чел.): РБ №2 среди врачей, СМП и ММП-1\56, в Центр здоровья для сотрудников- 1\38, в фонде защитники Отечества (1\17), среди врачей РБ №1 (2/8), для сотрудников УФСИН (6/93), сотрудникам РНД (4/75).
проведена разъяснительная работа среди родителей несовершеннолетних детей, работающих в различных министерствах и ведомствах по повышению безопасности детей, по профилактике употребления алкоголя, наркотических, психотропных веществ несовершеннолетними, о роли семьи в профилактике алкогольной, табачной и наркотической зависимости 25/824: в Министерстве финансов РТ 3 лекции с охватом 26 сотрудников, среди сотрудников ГИБДД г.Кызыла (1/30), в Министерстве образования (3/20), в ФНС РТ (3/32), Тыва-Энерго (3/20), в Министерстве юстиции (3/10), для сотрудников МВД Республики Тыва (1/603), в Муздрамтеатре (2/15), в Минтруда и соц. политики, Минздрава РТ (2/40), Министерство строительства РТ (1/8), Центр занятости населения (3/20). 
Для заключенных СИ УФСИН: (1/15);</t>
  </si>
  <si>
    <t>Исполнено.Проведено анкетирование в учебных заведениях с охватом 232 человек.</t>
  </si>
  <si>
    <t>Исполнено.28 и 29 февраля для обучающихся КТЭиП проведен тренинг по формированию позитивного мышления, стрессоустойчивости, профилактике негативного мышления. Охват 57 обучающихся.
В профессиональных образовательных орга-низациях было проведено около 76 профи-лактических бесед о вреде алкогольной, спиртосодержащей продукции, проблемах наркомании и последствиях потребления наркотических веществ с охватом 1980 тыс. студентов. Также в образовательных органи-зациях было проведено около 40 профилак-тических бесед о проблемах наркомании и последствиях потребления наркотических веществ с охватом 1400 студентов. 
2 мая для обучающихся ГБПОУ ТСХТ про-веден тренинг на снятие тревожности. Охват 15 обучающихся.
В профессиональных образовательных орга-низациях было проведено около 76 профи-лактических бесед о вреде алкогольной, спиртосодержащей продукции, проблемах наркомании и последствиях потребления наркотических веществ с охватом 1980 тыс. студентов. Также в образовательных органи-зациях было проведено около 40 профилак-тических бесед о проблемах наркомании и последствиях потребления наркотических веществ с охватом 1400 студентов.</t>
  </si>
  <si>
    <r>
      <t xml:space="preserve">Исполнено.По результатам прямого открытого голосования признать победителями республиканского конкурса среди сельских населенных пунктов Республики Тыва «Трезвое село», следующих сельских населенных пунктов:
</t>
    </r>
    <r>
      <rPr>
        <b/>
        <u/>
        <sz val="8"/>
        <rFont val="Times New Roman"/>
        <family val="1"/>
        <charset val="204"/>
      </rPr>
      <t>- Большие сельские населенные пункты:</t>
    </r>
    <r>
      <rPr>
        <sz val="8"/>
        <rFont val="Times New Roman"/>
        <family val="1"/>
        <charset val="204"/>
      </rPr>
      <t xml:space="preserve">
Первое место - с. Кызыл-Чыраа Тес-Хемского района;
Второе место - с. Барлык Барун-хемчикского района;
Третье место - с. Шеми Дзун-Хемчикского района.
</t>
    </r>
    <r>
      <rPr>
        <b/>
        <u/>
        <sz val="8"/>
        <rFont val="Times New Roman"/>
        <family val="1"/>
        <charset val="204"/>
      </rPr>
      <t>- Средние сельские населенные пункты:</t>
    </r>
    <r>
      <rPr>
        <sz val="8"/>
        <rFont val="Times New Roman"/>
        <family val="1"/>
        <charset val="204"/>
      </rPr>
      <t xml:space="preserve">
Первое место - с. Терлиг-Хая Кызылского района;
Второе место - с. Хадын Пий-Хемского района;
Третье место - с. Арыскан Улуг-Хемского района.
</t>
    </r>
    <r>
      <rPr>
        <u/>
        <sz val="8"/>
        <rFont val="Times New Roman"/>
        <family val="1"/>
        <charset val="204"/>
      </rPr>
      <t>- Малые сельские населенные пункты:</t>
    </r>
    <r>
      <rPr>
        <sz val="8"/>
        <rFont val="Times New Roman"/>
        <family val="1"/>
        <charset val="204"/>
      </rPr>
      <t xml:space="preserve">
Первое место - арбан Ленинка Пий-Хемского района. В соответствии с протоколом заседания организационного комитета по подведению итогов республиканского конкурса среди сельских населенных пунктов Республики Тыва «Трезвое село» от 26.01.2024 г. № 04-01-5/24 перечислены денежные премии победителям конкурса соответствии с размерами, установленными разделом 4 Положения о республиканском конкурсе среди сельских населенных пунктов Республики Тыва «Трезвое село", утвержденного постановлением  Правительства Республики Тыва 24.08.2023 г. № 628. Финансовые средства перечислены победителям республиканского конкурса среди сельских населенных пунктов республики. </t>
    </r>
  </si>
  <si>
    <t xml:space="preserve">Исполнено.В соответствии с приказом МВД по Республике Тыва 06.06.2024 № 277 на территории Республики Тыва проведена межведомственная комплексная оперативно-профилактическая операция «Мак-2024» в три этапа (1 этап – с 15 по 19 июля, 2 этап – с 5 по 14 августа, 3 этап – со 2 по 11 сентября 2024 года). В период операции организованы и проведены оперативно-розыскные и профилактические мероприятия, направленные на выявление, пресечение и раскрытие правонарушений и преступлений в сфере незаконного оборота наркотических средств.
В ходе проведенных оперативно-розыскных и профилактических мероприятий выявлены и пресечены 73 факта незаконного оборота наркотиков, возбуждено 61 уголовное дело, из них 31 - по ч. 1 ст. 228 УК РФ, 27 – по ч. 2 ст. 228 УК РФ, 2 – по п. «б» ч. 3 ст. 228.1 УК РФ, 1 – по ч. 1 ст. 232 УК РФ. Из незаконного оборота изъято около 17 кг наркотических средств. 
Для обеспечения проведения оперативно-розыскных мероприятий в целях выявления и пресечения фактов незаконного оборота наркотических средств на территории г. Кызыла и Чаа-Хольского района Республики Тыва задействован личный состав ОМОН «Адыг» и ОСН «Гром» Управления Росгвардии по Республике Тыва. В результате взаимодействия удалось пресечь 5 фактов незаконного оборота наркотических средств, по которым возбуждены уголовные дела по ч. 1 ст. 228 УК РФ. Из незаконного оборота изъято 36,02 гр. наркотического средства – гашиш. 
По результатам принятых профилактических мер за незаконное приобретение, хранение, изготовление, перевозку, переработку наркотических средств и растений, содержащих наркотические средства, по ст. 6.8 КоАП РФ составлены 15 протоколов об административных правонарушениях.
За немедицинское потребление наркотических средств и психотропных веществ по ст. 6.9 КоАП РФ составлено 28 протоколов об административном правонарушении.
В ходе выездов администрациям районов и сельских поселений, а также гражданам сотрудниками МВД по Республике Тыва вынесено 373 предписаний на уничтожение дикорастущей конопли. </t>
  </si>
  <si>
    <t>Исполнено.За январь-декабрь 2024 года на территории Республики Тыва органами внутренних дел выявлено 448 (-16,3%; 535) преступлений, связанных с незаконным оборотом наркотиков, из которых 262 (-6,1%; 279) – тяжкие и особо тяжкие составы. Пресечено 101 (+8,6%; 93) преступление, связанное со сбытом наркотических средств.  
Всего из незаконного оборота изъято 160,2 кг (+22,1%; 131,2 кг) наркотических средств. 
В отчетном периоде расследовано 365 (-35,3%; 519) преступлений, связанных с незаконным оборотом наркотиков, в том числе 187 (-28,9%; 263) – относящиеся к категории тяжких и особо тяжких. 
В суд направлено 349 (-36,2%; 502) преступлений. Привлечено к уголовной ответственности 373 (-24,9%; 502) лица, совершивших наркопреступления.
По итогам 12 месяцев текущего года сотрудниками ОВД выявлено 454            (-25,8%; 612) административных правонарушений, связанных с незаконным оборотом наркотических средств, из них:
- по ст. 6.8 КоАП РФ – 59 (-26,3%; 80),
- по ст. 6.9 КоАП РФ – 295 (-22%; 378),
- по ст. 6.9.1 КоАП РФ – 74 (-28,2%; 103),
- по ст.10.5 КоАП РФ – 19 (-56,8%; 44),
          - по ст. 6.16 КоАП РФ – 7 (стаб.).</t>
  </si>
  <si>
    <t>Исполнено.За 12 месяцев 2024 года раскрыто 14 преступлений в сфере незаконного оборота наркотических средств на территории исправительных учреждений, изъято 30 граммов наркотических веществ.</t>
  </si>
  <si>
    <t xml:space="preserve">Исполнено.За 12 месяцев 2024 года сотрудниками МВД по Республике Тыва проведено 28 (АППГ-34) мероприятий по проверке водителей на предмет выявления признаков опьянения под наименованием «Нетрезвый водитель».
Выявлено 27 фактов управления транспортными средствами лицами с признаками наркотического опьянения, в том числе 12 – лицами, не имеющими права управления транспортными средствами.
В суды для рассмотрения направлено 22 дела об административном правонарушении, в орган дознания – 4 материала проверки по ст. 264.1 УК РФ. </t>
  </si>
  <si>
    <t>Исполнено. В 2024 году проведена проверка 2478 (АППГ – 2570) объектов пребывания (проживания) и осуществления трудовой деятельности иностранных граждан и лиц без гражданства.
	В ходе проведения проверочных мероприятий, лиц с признаками наркотического опьянения не выявлено, иностранные граждане на медицинское освидетельствование не направлялись.
	В ходе оказания государственных услуг в сфере миграции по выдаче разрешительных документов иностранным гражданам и лицам без гражданства от учреждений здравоохранения, уполномоченных на проведение медицинского обследования иностранных граждан и лиц без гражданства, сообщений о выявлении фактов употребления иностранцами запрещенных веществ не поступало.
	В отношении иностранных граждан решения о сокращении срока временного пребывания (постоянного проживания) в Российской Федерации и неразрешении въезда в Российскую Федерацию в связи с совершением правонарушений и преступлений в сфере незаконного оборота наркотических средств не выносились.</t>
  </si>
  <si>
    <t>Исполнено.За январь – декабрь 2024 года совместно с субъектами системы профилактики проведены 137 (+35,6%, 101) мероприятий, направленные на профилактику немедицинского потребления наркотических средств, популяризацию здорового образа жизни среди несовершеннолетних и молодежи с охватом 8814 (6118) человек и более 26 000 тысяч в онлайн-формате.
В отчетном периоде в ведомственных ресурсах в сети «Интернет», интернет-сайте органов государственной власти и органов местного самоуправления Республики Тыва, иных учреждений и организаций и региональных СМИ опубликованы 173 (+13%, 153) материалов с информацией о ходе и результатах проводимых мероприятий, по пресечению наркопреступлений.</t>
  </si>
  <si>
    <t xml:space="preserve">Исполнено.На 2024 год из республиканского бюджета выделено 2 930 тыс. рублей для уничтожения дикорастущей конопли (по сравнению с предыдущим годом — 2 696,5 тыс. рублей, что составляет увеличение на 108,7 %). Из этой суммы предусмотрено:
-приобретение гербицидов сплошного действия «Спрут-Экстра» на сумму 2 810 тыс. рублей;
-утилизация упаковки гербицидов на сумму 120 тыс. рублей.
На 2024 год с местного бюджета муниципальных районов предусмотрено 1 324,0 тыс. рублей (АППГ – 1 274,0 тыс. рублей), в том числе: 
	Бай-Тайгинский - 30 тыс. рублей (АППГ – 30 тыс. руб.);
	Барун-Хемчикский - 130 тыс. рублей (АППГ – 100 тыс. руб.);
	Дзун-Хемчикский - 100 тыс. рублей (АППГ – 100 тыс. руб.);
	Каа-Хемский - 60 тыс. рублей (АППГ – 60 тыс. руб.);
	Кызылский - 180 тыс. рублей (АППГ – 200 тыс. руб.);
	Пий-Хемский - 236 тыс. рублей (АППГ - 236 тыс. руб.);
	Сут-Хольский - 40 тыс. рублей (АППГ – 40 тыс. руб.);
	Тандинский - 30 тыс. рублей (АППГ – 30 тыс. руб.);
	Тес-Хемский - 18 тыс. рублей (АППГ – 18 тыс. руб.);
	Улуг-Хемский - 90 тыс. рублей (АППГ- 90 тыс. руб.);
	Чаа-Хольский - 65 тыс. рублей (АППГ – 55 тыс. руб.);
	Чеди-Хольский - 45 тыс. рублей (АППГ – 45 тыс. руб.);
	г. Кызыл - 300 тыс. рублей (АППГ – 270 тыс. руб.).
В текущем году проведены следующие мероприятия по уничтожению конопли: 
•	путем химического опрыскивания - 1602,9 га или 65,15 %;
•	механизированное скашивание – 388,3 га или 15,78 %;
•	ручное скашивание, в том числе ручная прополка – 94 га или 3,82 %;
•	вспашка в целях вовлечения в оборот сельхозугодий – 25 га 1,02 %;
•	посев сельскохозяйственных культур для вовлечения в оборот сельхозугодий – 350 га или 14,23 %.
Согласно приказу Министерства сельского хозяйства и продовольствия Республики Тыва № 87-ОД от 27 апреля 2024 года, НКО осуществили распределение и передачу товарно-материальных ценностей муниципальным образованиям в рамках первого этапа. В этот период было передано 900 литров гербицидов, с окончанием до 3 мая 2024 года (Таблица 2). 
С учетом площадей, пораженных диким произрастанием конопли, был организован второй этап распределения гербицидов для муниципальных образований, который продлился до 7 июня 2024 года и составил 890 литров, в соответствии с приказом № 121-ОД от 28 мая 2024 года. 
Итоги первого и второго этапов отразили распределение 1790 литров гербицида из общего объема в 2000 литров. В дополнение, 120 литров гербицида было выделено Барун-Хемчикскому кожууну по дополнительному соглашению № 1 от 15 июля 2024 года. В Кызылском районе в совокупности было получено 240 литров, из которых 60 литров вернулись в НКО «Фонд развития фермерского бизнеса и сельскохозяйственных кооперативов Республики Тыва» по дополнительному соглашению № 2 от 20 сентября 2024 года.
В настоящее время в Министерстве сельского хозяйства и продовольствия хранится 150 литров гербицида «Спрут-Экстра», которые намерены распределить после первого заседания Межведомственного штаба при МВД по Республике Тыва в рамках операции «Мак-2025». 
Следует отметить, что Пий-Хемский район заключил договор с ООО «Содействие Агро Плюс» на поставку 180 литров гербицида Тотал 480. Сумма контракта составляет 113 040 рублей, финансируемых из муниципального бюджета. Поставка гербицидов в Пий-Хемский район состоялась 2 мая 2024 года.
Кроме того, мэрия города Кызыла подписала договор на поставку товарно-материальных ценностей (гербицидов) «Чистогряд» объемом 50 литров с ИП Полынцевым Е.А. сумма сделки составила 84 тысячи рублей. В сут-Хольском районе уничтожение конопли прошло с применением механизированных методов, что позволило повысить эффективность мероприятия.
На сегодняшний день заключается договор между НКО и ООО «Утилитсервис» на утилизацию 185 контейнеров, некогда хранивших гербициды. 
Согласно сведениям муниципальных образований, в 2024 году общая площадь, занятая дикорастущей коноплей, составила 2 460,2 гектара. В результате проведенных мероприятий было уничтожено 2 460,2 гектара, что составляет полное выполнение поставленной задачи на 100 % (АППГ — 2 917,6 га).
Анализ эффективности действий по уничтожению дикорастущей конопли за 2024 год продемонстрировал положительный результат, подчеркивающий сокращение площади очага на 457,4 гектара, что представляет собой значительное снижение или 84,3 % к 2023 году.
</t>
  </si>
  <si>
    <t>Исполнено.За 2024 год специалистами Республиканского наркологического диспансера организовано и размещено 1102 статей в интернете и социальных сетях (916), 18 телепередач (21), по радио – 5 выступления (7), статьи в газете 13 (2).
Кроме того, активно ведется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1102 материалов (916).
Социальная реклама в виде баннера - 8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18-08.2024г, октябрь, в ноябре, декабре на 3 каналах каналах (Первый Кызыл, Россия 1 Кызыл, НТВ Кызыл) транслировался ролик «Профилактика вождения в состоянии опьянения».
Создано в 2024г - 2 видеоролика на тему «Осторожно, пьяный водитель», «Семья и алкоголь». Ролики ежедневно транслировались в августе, октябре, в ноябре, декабре на 3 каналах каналах (Первый Кызыл, Россия 1 Кызыл, НТВ Кызыл). 
Распространено 14051 буклетов (2023г – 12785), плакатов, листовок: по пропаганде ЗОЖ - 13281 буклетов (12473), в том числе антиалкогольной – 6807 (5920), антинаркотической – 3856 направленности (4250), борьба с курением 1857 (1623) и другие; по профилактике инфекционных заболеваний – 545 буклетов (212), основных неинфекционных заболеваний – 225 (100).</t>
  </si>
  <si>
    <t>Исполнено.Министерством труда и социальной политики Республики Тыва проведены информационно-просветительские мероприятия для детей и подростков, направленные на профилактику употребления психоактивных веществ, других форм асоциального поведения проведены в первой и второй смене 13 лагерей дневного пребывания при центрах социальной помощи семье и детям. Всего охвачено 876 детей, всего проведено мероприятий 30. 
Также в рамках воспитательной программы загородных лагерей «Байлак» и «Менги-Чечээ» проведены беседы «Не поддайся соблазну…» охвачено всего 564 детей. 
Всего за отчетный период т.г. проведено 103 акций, конкурсов, тренингов, бесед, спортивных мероприятий. Охват детей составляет 3117 детей.  
На тему по профилактике наркотических средств 7 акций и бесед, по табаку или никотинсодержащей продукции 22 акций, лекций и бесед, а также проведены 17 общих тем за здоровый образ жизни, рейдовые мероприятия, розданы буклеты и листовки около 800 штук. Общий охват 1109.
17 ноября т.г. в целях  реализации плана основных мероприятий государственной программы Республики Тыва «Профилактика безнадзорности и правонарушений несовершеннолетних на 2022-2024 годы», утвержденной постановлением Правительства Республики Тыва от 29.09.2021 № 517 Министерством по профилактике употребления психоактивных веществ «Кижи болуру чажындан» («Человеком становятся с детства»)  среди учащихся 10-11 классов общеобразовательных школ республики на базе МБОУ СОШ №17. Охват участников 130 человек. 21 марта в МБОУ СОШ №1 и №3 г. Чадан Дзун-Хемчикского кожууна состоялось от-крытие Общероссийской антинаркотической профилактической акции «Сообщи, где тор-гую смертью», направленного на повышение правовой грамотности и профилактику упо-требления психоактивных веществ, в рамках которого главным специалистом-экспертом УНК МВД по РТ и специалистом Российско-го движения детей и молодежи, проведена лекция о гражданской ответственности каж-дого человека. Общий охват составил 244 обучающихся.
21 марта в МБОУ СОШ №1 и №3 г. Чадан Дзун-Хемчикского кожууна состоялось от-крытие Общероссийской антинаркотической профилактической акции «Сообщи, где тор-гую смертью», направленного на повышение правовой грамотности и профилактику упо-требления психоактивных веществ, в рамках которого главным специалистом-экспертом УНК МВД по РТ и специалистом Российско-го движения детей и молодежи, проведена лекция о гражданской ответственности каж-дого человека. Общий охват составил 244 обучающихся.
10 июня проведено тренинговое занятие для детей, посещающих пришкольный лагерь МБОУ СОШ №10 г. Кызыла. Охват: 22 обу-чающихся.
20 июня 2024 г. согласно плану. Республи-канского антинаркотического месячника проведена акция по пропаганде здорового образа жизни «Кадыксалгал17» для обучаю-щихся ДОЛ «Улыбайка» МБОУ СОШ №1 г. Кызыла. Охват 85 детей.</t>
  </si>
  <si>
    <t xml:space="preserve">Исполнено.В 2024г проведено экспресс-тестирование с исследованием мочи на содержание наркотических веществ и психотропных веществ в 138 учебных заведениях (в 121 ОО, СОШ и 17 ССУЗах), где обследовано 5605 человек из 17 кожуунов республики (Улуг-Хемском (307 чел.), Бай-Тайгинском (282), Чеди-Хольском (225), Сут-Холском (110), Дзун-Хемчикский (368), Монгун-Тайгинском (54), Кызылском (383), Овюрском (40), Тоджинском (100), Тере-Хольском (59), Чаа-Хольском (60), Тандынском (265), Барун-Хемчикском (236), г.Ак-Довурак (396), Пий-Хемском (86), Каа-Хемском (188), Тес-Хемском (83), Эрзинском (49) и в г.Кызыле (2314). 
Удельный вес протестированных составил 104,9% от общего количества подлежавших, так как вне плана ПМО прошли учащиеся с Президентского кадетского училища (175 чел.), МБОУ СОШ с.Элегест (36чел.), СОШ с.Ий (7 чел.) Тоджинского кожууна.
Написали официальный отказ от обследования 0,22% родителей или 12 человек (2023г – 69 чел./1,4%), в том числе в МБОУ СОШ№17 г.Кызыла -2 отказа, в Улуг-Хемском кожууне 2 отказа (СОШ №2 г.Шагонара-2), Кызылском кожууне 8 отказов (СОШ №2 п.Каа-Хем-4, 1 в с.Сукпак, с.Черби-1, Усть-Элегест-2). Все родители проконсультированы. 
В результате подтверждено химико-токсикологическим исследованием РНД анализы у 42 чел., в том числе в раскладке с Улуг-Хемского кожууна у 9 учащихся, с Бай-Тайгинского кожууна у 1 учащегося и 1 студента ССУЗа, с Дзун-Хемчикского кожууна у 6учащихся и 1ст., Каа-Хемского у 1 ст., Чеди-Хольского - у 1 студента ССУЗа, г.Ак-Довурак – у 5шк. и 6ст, Пий-Хемского у 2шк, Тандынского у 4ст, и по г.Кызылу у 1 школьника (СОШ №2) и 4 студентов (ТСТ – 1, ТПТ-3). С данными лицами и их законными представителями работа проводится. 
Анализ тестирования показал, что положительные анализы выявлены у 0,75% (далее распространенность) обследованных - это 42 обучающихся, из них 24 учащихся школ (0,58%), 18 учащихся ССУЗ-ов. (1,22%), </t>
  </si>
  <si>
    <t>Исполнено.Социальная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78 3материалов (498).</t>
  </si>
  <si>
    <t>Исполнено.Активно ведется работа в интернет-ресурсах и социальных сетях с целью донести необходимую информацию до населения, в особенности молодежи, которое активно пользуется интернетом. Действует официальный сайт ГБУЗ РТ “Республиканский наркологический диспансер” www.rndtuva.ru, а также активно используется официальная страница диспансера в социальной сети “ВКонтакте”. Всего на официальных сайтах и в различных страницах социальной сети “ВКонтакте”размещено  869 материалов (930).
Социальная реклама в виде баннера размещена (2 вида) на улице «Московская» рядом с кафе «Лето» (на 2 месяца-апрель-май) и на территории стационарного отделения РНД связанные с темами профилактики алкоголизма, наркомании, ЗОЖ. Выпущено 3 переносных баннера, используемые во время акций «Наш выбор – трезвый образ жизни», «Живи свободно». С 18 - 08.2024г на 3 каналах (Первый Кызыл, Россия 1 Кызыл, НТВ Кызыл) транслировался ролик «Профилактика вождения в состоянии опьянения».</t>
  </si>
  <si>
    <t>Исполнено.С 15 января по 20 февраля 2024 г. проведен региональный этап Всероссийского конкур-са социальной рекламы антинаркотической направленности и пропаганды здорового об-раза жизни «Спасем жизнь вместе» по сов-местному приказу Министерства внутренних дел РТ, Минобра РТ, МВД по РТ, Минкуль-туры РТ и АДМ по РТ от 18.12.2023 г. №462 всего было представлено 52 работы. Победи-тели определены.
31 мая 2024 г. состоялось награждение побе-дителей регионального этапа всероссийского конкурса «Спасем жизнь вместе» во Дворце молодежи. Всего награждено 14 победителей и призеров.</t>
  </si>
  <si>
    <t>Исполнено.Издан приказ МЗ РТ от 27.05.2024 №94 «О проведении месячника (с 26 мая по 26 июня 2024г.) . антинаркотической направленности, приуроченного к Международному дню борьбы с наркоманией и незаконным оборотом наркотических средств и популяризации ЗОЖ. 
Проведены в рамках месячника следующие мероприятия: 
 В рамках антинаркотического месячника и  Дня защиты детей сотрудники ГБУЗ РТ «РНД» 1 июня т.г. в парке им Гастелло с 9.00 до 11ч провели мастер класс «Своими руками» по лепке пластилином, конкурс рисунков на асфальте, розданы информационные буклеты в количестве 40 штук. Охват 20 человек. Вручены призы (спортинвентарь, канцтовары)
С 11ч участвовали мероприятиях, проходившим в Семейном парке, где провели мастер класс «Своими руками» по лепке пластилином, конкурс рисунков на асфальте, розданы информационные буклеты в количестве 150 штук. Дети награждены ценными призами (спортинвентарь, канцтовары). Проводился мастер класс с применением «Пьяных очков» с целью профилактики пьяного вождения среди родителей. 
В Центре социальной помощи семьи и детям г.Кызыла проведен конкурс рисунков и стихотворений «Мой выбор». Также детям рассказали о соблюдении здорового образа жизни. Охват 22 человека. Розданы буклеты. Во всех мероприятиях вручены ценный призы (спортивные товары, канцелярские товары, сладости). Всего охват 200 человек. 
В рамках месячника, антинаркотической направленности и популяризации ЗОЖ «Вместе против наркотиков» на стадионе «5летия Советской Тувы» проведены веселые старты для 4 семей с детьми, состоящих на учете Реснаркодиспансера. Семьи награждены ценными призами – спортивными инвентарями). Охват 14 человек. 
Во исполнение приказа МЗ РТ от 31.05.2024г №781пр/24 «Об участии в оперативно-профилактическом мероприятии «Защита»» ГБУЗ РТ «Реснаркодиспансер» принял участие в 2-х рейдах 6 и 10 июня, организованной Комиссией по делам несовершеннолетних г.Кызыла в составе членов рейдовой группы: Ортеней А.А – Отдела опеки и попечительства, Маадыр Д.А—специалиста по социальной работе ГБУЗ РТ «Реснаркодиспансер», Дамба Н.Н – инспектор ОПДН, Куулар Н.С – ДСО. Были организованы выезды по проверке неблагополучных семей в микрорайоне «ЛДО» и «Спутник» с целью проверки семей, состоящих на различных учётах, предупреждения семейного неблагополучия, а также выявления фактов ненадлежащего исполнения родительских обязанностей по воспитанию несовершеннолетних детей. Всего посещено 16 семей в них ребенка 44, детей до года не было. Состоят на учете РНД 5 родителей (5ж) c Ds: 10.2 (зависимость от алкоголя) – 5 больных. В 12 адресах в домах было чисто, убрано, тепло, проведены профилактические беседы про коменданский час, о вреде употребления спиртных напитков. Несовершеннолетние дети были информированы о телефоне доверия. Родителей в нетрезвом состоянии не было, закрыто 4 дома.
В рамках недели физической активности, с пациентами Отделения медицинской реабилитации в с.Элегест проведена скандинавская ходьба с охватом 14 человек.
В рамках антинаркотического месячника пациентами и их детьми и сотрудниками отделения медицинской реабилитации организовано восхождение на гору «Догээ» под девизом «Здоровые родители – здоровые дети» с охватом 19 человек.
 21 июля на территории комплекса «Центра Азии» проведена акция под девизом «Здоровье – это главное, мы против наркотиков», где организованы познавательные мероприятия, беседы, игры, анкетирование и розданы буклеты с охватом 80 человек. 
	В рамках Международного дня борьбы со злоупотреблением наркотическими средствами и их незаконным оборотом ГБУЗ РТ «Реснаркодиспансер» организовал спортивную ходьбу. Маршрут мероприятия пролегал с Молодежного парка по велодорожке и до Хурээ «Цеченлиг». В ходьбе приняли участие более 57 человек из разных медицинских организаций. По итогам мероприятия первыми пришли трое участников из РКДЦ, Центра общественного здоровья Республики Тыва. Прибежавших в числе первых – 12 человек награждены призами от Реснаркодиспансера (блокнотами) и от имени отдела спорта Департамента культуры, спорта и молодежной политики г.Кызыла сертификатами на посещение бассейна в с/к Ярыгино.
	26.06.2023г. проведена акция приуроченная ко Международному дню борьбы со злоупотреблением наркотическими средствами и их незаконным оборотом «Вместе против наркотиков» совместно с Министерством культуры РТ, Департаментом культуры, спорта и молодежной политики РТ, были организованы Площадки здоровья. В акции приняли участие артисты, 9 ЛПУ, Управление Наркоконтроля МВД по РТ, кинологическая служба Красноярской таможни с охватом 300 человек. 
	В рамках месячника «Вместе против наркотиков», посвященного Международному дню борьбы с наркоманией и незаконным оборотом наркотиков, ГБУЗ РТ «Реснаркодиспансер» объявил конкурс профилактических видеороликов. По итогам конкурса наград были удостоены: МБОУ СОШ с. Сосновка, за освещение знаний о вреде наркотических веществ «Равный-равному»; МБОУ СОШ с. Шуурмак, а освещение знаний о вреде наркотических веществ «Равный-равному»; МАОО лицей «Олчей» г. Ак-Довурак, за активную пропаганду спорта — как альтернатива наркотикам; и ГБУ Республиканский центр психолого-медико-социального сопровождения «Сайзырал», за пропаганду традиций тувинского народа. Все участники были награждены ценными призами и грамотами.</t>
  </si>
  <si>
    <t>Исполнено.Проведена аналитический отчет по результатам социалитического исследования "Отношение населения к употреблению и продаже к алкогольных напитков на примере Республики Тыва"</t>
  </si>
  <si>
    <t xml:space="preserve">Исполнено.В рамках Государственной антиалкогольной и антинаркотической программы Республики Тыва, утвержденной постановлением Правительства Республики Тыва от 08.11.2023 г. № 803 в сводной бюджетной росписи Министерства труда и социального развития Республики Тыва на реализацию мероприятия Программы на 2024 год утверждены плановые лимиты за счет средств республиканского бюджета по мероприятию «4.6. Предоставление субсидий из республиканского бюджета Республики Тыва социально ориентированным некоммерческим организациям, осуществляющим деятельность в сфере социальной реабилитации и ресоциализации лиц, страдающих алкогольными расстройствами, прошедших лечение, а также потреблявших наркотические средства и психотропные вещества в немедицинских целях, на реализацию социально значимых проектов» в сумме 500,0 тыс. рублей. В целях проведения конкурса по предоставлению субсидия из республиканского бюджета размещена на официальном сайте Министерства труда и социальной политики Республики Тыва (далее-Минтруд РТ) с 01 февраля 2024 г. по 01 марта 2024 года. Поступило всего 2 заявки от Автономной некоммерческой организации «Центр поддержки лиц с алкогольной и наркотической зависимостью «Дамырак» (далее АНО «Дамырак»), Местной общественной организации по социальной реабилитации и ресоциализации наркозависимых с. Сарыг-Сеп Каа-Хемского района Республики Тыва «Свобода» (далее - МОО «Свобода»).
21 марта 2024 г. проведен конкурс, по итогам оценки заявок комиссией признаны победителями конкурса МОО «Свобода» (155 баллов - 303,9216 тыс. рублей), 2 место АНО «Дамырак» (100 баллов - 196,0784 тыс. рублей).
Министерством труда и социальной политики Республики Тыва как уполномоченным органом подана заявка на финансирование средств субсидии 01.04.2024 г. № 2017/47 на имя министра финансов Республики Тыва. Повторно подались заявки на финансирование 13.06.2024 г. № 3939/47, 12.09.2024 № 6182/47. 
Министерством финансов Республики Тыва заявка профинансирована 12 сентября 2024 г. 
Постановление Правительства РТ от 22.11.2023 г. № 852 признано утратившим силу, также соглашения с получателями субсидии заключается в государственной интегрированной информационной системе управления общественными финансами «Электронный бюджет» в соответствии с типовой формой, утвержденной приказом Минфина Республики Тыва от 26.10.2021 г. № 80/1. 
Минтрудом РТ принято решение заключить соглашение по старому порядку в бумажном виде. 16 октября 2024 г. перечислены финансовые средства победителям конкурса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</si>
</sst>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8"/>
      <name val="Calibri"/>
      <family val="2"/>
      <scheme val="minor"/>
    </font>
    <font>
      <sz val="11"/>
      <name val="Calibri"/>
      <family val="2"/>
      <scheme val="minor"/>
    </font>
    <font>
      <sz val="11"/>
      <name val="Times New Roman"/>
      <family val="1"/>
      <charset val="204"/>
    </font>
    <font>
      <vertAlign val="superscript"/>
      <sz val="11"/>
      <name val="Times New Roman"/>
      <family val="1"/>
      <charset val="204"/>
    </font>
    <font>
      <sz val="9"/>
      <name val="Times New Roman"/>
      <family val="1"/>
      <charset val="204"/>
    </font>
    <font>
      <sz val="8"/>
      <name val="Times New Roman"/>
      <family val="1"/>
      <charset val="204"/>
    </font>
    <font>
      <b/>
      <u/>
      <sz val="8"/>
      <name val="Times New Roman"/>
      <family val="1"/>
      <charset val="204"/>
    </font>
    <font>
      <u/>
      <sz val="8"/>
      <name val="Times New Roman"/>
      <family val="1"/>
      <charset val="204"/>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1">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164" fontId="2" fillId="0" borderId="0" xfId="0" applyNumberFormat="1" applyFont="1"/>
    <xf numFmtId="0" fontId="3" fillId="0" borderId="1" xfId="0" applyFont="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3" fillId="0" borderId="0" xfId="0" applyFont="1" applyAlignment="1">
      <alignment horizontal="right"/>
    </xf>
    <xf numFmtId="0" fontId="3" fillId="0" borderId="1" xfId="0" applyFont="1" applyBorder="1" applyAlignment="1">
      <alignment horizontal="center" vertical="center" wrapText="1"/>
    </xf>
    <xf numFmtId="0" fontId="5" fillId="0" borderId="1" xfId="0" applyFont="1" applyBorder="1" applyAlignment="1">
      <alignmen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5" borderId="1" xfId="0" applyFont="1" applyFill="1" applyBorder="1" applyAlignment="1">
      <alignment horizontal="center"/>
    </xf>
    <xf numFmtId="16" fontId="5" fillId="0" borderId="1" xfId="0" applyNumberFormat="1"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3" fillId="0" borderId="1" xfId="0" applyFont="1" applyBorder="1" applyAlignment="1">
      <alignment horizontal="center"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9" fontId="6" fillId="0" borderId="5"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8" xfId="0"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3;&#1072;&#1076;&#1077;&#1078;&#1076;&#1077;/&#1056;&#1047;/&#1086;&#1090;&#1095;&#1077;&#1090;&#1099;%202024/&#1055;&#1088;&#1080;&#1083;&#1086;&#1078;&#1077;&#1085;&#1080;&#1077;%20&#8470;%2010%20&#1079;&#1072;%206%20&#1084;&#1077;&#1089;.%202024%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 05.04.24"/>
    </sheetNames>
    <sheetDataSet>
      <sheetData sheetId="0">
        <row r="8">
          <cell r="I8">
            <v>18145808.559999999</v>
          </cell>
          <cell r="J8">
            <v>7582064.6366899954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57"/>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M153" sqref="M153:M155"/>
    </sheetView>
  </sheetViews>
  <sheetFormatPr defaultRowHeight="15" x14ac:dyDescent="0.25"/>
  <cols>
    <col min="1" max="1" width="5.5703125" style="1" customWidth="1"/>
    <col min="2" max="2" width="32" customWidth="1"/>
    <col min="3" max="3" width="9.28515625" customWidth="1"/>
    <col min="4" max="4" width="6.42578125" style="1" customWidth="1"/>
    <col min="5" max="5" width="5.42578125" customWidth="1"/>
    <col min="6" max="6" width="5.85546875" customWidth="1"/>
    <col min="7" max="7" width="12.140625" style="1" customWidth="1"/>
    <col min="8" max="8" width="5.7109375" customWidth="1"/>
    <col min="9" max="10" width="15.28515625" customWidth="1"/>
    <col min="11" max="11" width="25.7109375" customWidth="1"/>
    <col min="12" max="12" width="13.28515625" customWidth="1"/>
    <col min="13" max="13" width="13.7109375" customWidth="1"/>
    <col min="14" max="14" width="13.28515625" customWidth="1"/>
    <col min="15" max="15" width="12.140625" customWidth="1"/>
    <col min="16" max="16" width="71.7109375" customWidth="1"/>
  </cols>
  <sheetData>
    <row r="1" spans="1:16" ht="13.5" customHeight="1" x14ac:dyDescent="0.25">
      <c r="A1" s="2"/>
      <c r="B1" s="3">
        <f>J9/I9*100</f>
        <v>100</v>
      </c>
      <c r="C1" s="58" t="s">
        <v>155</v>
      </c>
      <c r="D1" s="59"/>
      <c r="E1" s="59"/>
      <c r="F1" s="59"/>
      <c r="G1" s="59"/>
      <c r="H1" s="59"/>
      <c r="I1" s="59"/>
      <c r="J1" s="59"/>
      <c r="K1" s="59"/>
      <c r="L1" s="59"/>
      <c r="M1" s="59"/>
      <c r="N1" s="59"/>
      <c r="O1" s="59"/>
      <c r="P1" s="16" t="s">
        <v>164</v>
      </c>
    </row>
    <row r="2" spans="1:16" x14ac:dyDescent="0.25">
      <c r="A2" s="2"/>
      <c r="B2" s="3">
        <f>J60/I60*100</f>
        <v>100</v>
      </c>
      <c r="C2" s="59"/>
      <c r="D2" s="59"/>
      <c r="E2" s="59"/>
      <c r="F2" s="59"/>
      <c r="G2" s="59"/>
      <c r="H2" s="59"/>
      <c r="I2" s="59"/>
      <c r="J2" s="59"/>
      <c r="K2" s="59"/>
      <c r="L2" s="59"/>
      <c r="M2" s="59"/>
      <c r="N2" s="59"/>
      <c r="O2" s="59"/>
      <c r="P2" s="4">
        <f>(J44+J57+J88+J135)/(I44+I57+I88+I135)*100</f>
        <v>100</v>
      </c>
    </row>
    <row r="3" spans="1:16" ht="30.75" customHeight="1" x14ac:dyDescent="0.25">
      <c r="A3" s="2"/>
      <c r="B3" s="3">
        <f>J57/I57*100</f>
        <v>100</v>
      </c>
      <c r="C3" s="60"/>
      <c r="D3" s="60"/>
      <c r="E3" s="60"/>
      <c r="F3" s="60"/>
      <c r="G3" s="60"/>
      <c r="H3" s="60"/>
      <c r="I3" s="60"/>
      <c r="J3" s="60"/>
      <c r="K3" s="60"/>
      <c r="L3" s="60"/>
      <c r="M3" s="60"/>
      <c r="N3" s="60"/>
      <c r="O3" s="60"/>
      <c r="P3" s="4">
        <f>J44+J57+J135+J88</f>
        <v>161904.15000000002</v>
      </c>
    </row>
    <row r="4" spans="1:16" ht="35.25" customHeight="1" x14ac:dyDescent="0.25">
      <c r="A4" s="5" t="s">
        <v>0</v>
      </c>
      <c r="B4" s="17" t="s">
        <v>2</v>
      </c>
      <c r="C4" s="48" t="s">
        <v>3</v>
      </c>
      <c r="D4" s="17" t="s">
        <v>4</v>
      </c>
      <c r="E4" s="17"/>
      <c r="F4" s="17"/>
      <c r="G4" s="17"/>
      <c r="H4" s="17"/>
      <c r="I4" s="17" t="s">
        <v>163</v>
      </c>
      <c r="J4" s="17" t="s">
        <v>165</v>
      </c>
      <c r="K4" s="17" t="s">
        <v>5</v>
      </c>
      <c r="L4" s="17" t="s">
        <v>6</v>
      </c>
      <c r="M4" s="17"/>
      <c r="N4" s="17"/>
      <c r="O4" s="17"/>
      <c r="P4" s="17" t="s">
        <v>7</v>
      </c>
    </row>
    <row r="5" spans="1:16" x14ac:dyDescent="0.25">
      <c r="A5" s="5" t="s">
        <v>1</v>
      </c>
      <c r="B5" s="17"/>
      <c r="C5" s="48"/>
      <c r="D5" s="17" t="s">
        <v>8</v>
      </c>
      <c r="E5" s="17" t="s">
        <v>9</v>
      </c>
      <c r="F5" s="17" t="s">
        <v>10</v>
      </c>
      <c r="G5" s="17" t="s">
        <v>11</v>
      </c>
      <c r="H5" s="17" t="s">
        <v>12</v>
      </c>
      <c r="I5" s="17"/>
      <c r="J5" s="17"/>
      <c r="K5" s="17"/>
      <c r="L5" s="17" t="s">
        <v>13</v>
      </c>
      <c r="M5" s="5" t="s">
        <v>14</v>
      </c>
      <c r="N5" s="17" t="s">
        <v>16</v>
      </c>
      <c r="O5" s="17"/>
      <c r="P5" s="17"/>
    </row>
    <row r="6" spans="1:16" x14ac:dyDescent="0.25">
      <c r="A6" s="6"/>
      <c r="B6" s="17"/>
      <c r="C6" s="48"/>
      <c r="D6" s="17"/>
      <c r="E6" s="17"/>
      <c r="F6" s="17"/>
      <c r="G6" s="17"/>
      <c r="H6" s="17"/>
      <c r="I6" s="17"/>
      <c r="J6" s="17"/>
      <c r="K6" s="17"/>
      <c r="L6" s="17"/>
      <c r="M6" s="5" t="s">
        <v>15</v>
      </c>
      <c r="N6" s="5" t="s">
        <v>17</v>
      </c>
      <c r="O6" s="5" t="s">
        <v>18</v>
      </c>
      <c r="P6" s="17"/>
    </row>
    <row r="7" spans="1:16" x14ac:dyDescent="0.25">
      <c r="A7" s="5">
        <v>1</v>
      </c>
      <c r="B7" s="5">
        <v>2</v>
      </c>
      <c r="C7" s="7">
        <v>3</v>
      </c>
      <c r="D7" s="5">
        <v>4</v>
      </c>
      <c r="E7" s="5">
        <v>5</v>
      </c>
      <c r="F7" s="5">
        <v>6</v>
      </c>
      <c r="G7" s="5">
        <v>7</v>
      </c>
      <c r="H7" s="5">
        <v>8</v>
      </c>
      <c r="I7" s="5">
        <v>9</v>
      </c>
      <c r="J7" s="5"/>
      <c r="K7" s="5">
        <v>10</v>
      </c>
      <c r="L7" s="5">
        <v>11</v>
      </c>
      <c r="M7" s="5">
        <v>12</v>
      </c>
      <c r="N7" s="5">
        <v>13</v>
      </c>
      <c r="O7" s="5">
        <v>14</v>
      </c>
      <c r="P7" s="5">
        <v>15</v>
      </c>
    </row>
    <row r="8" spans="1:16" ht="14.25" customHeight="1" x14ac:dyDescent="0.25">
      <c r="A8" s="17"/>
      <c r="B8" s="18" t="s">
        <v>19</v>
      </c>
      <c r="C8" s="7" t="s">
        <v>20</v>
      </c>
      <c r="D8" s="5">
        <v>914</v>
      </c>
      <c r="E8" s="8" t="s">
        <v>23</v>
      </c>
      <c r="F8" s="8" t="s">
        <v>24</v>
      </c>
      <c r="G8" s="5">
        <v>1400000000</v>
      </c>
      <c r="H8" s="5"/>
      <c r="I8" s="9">
        <f>I10+I9</f>
        <v>166506.15000000002</v>
      </c>
      <c r="J8" s="9">
        <f>J10+J9</f>
        <v>166506.15000000002</v>
      </c>
      <c r="K8" s="32" t="s">
        <v>26</v>
      </c>
      <c r="L8" s="35"/>
      <c r="M8" s="35"/>
      <c r="N8" s="35"/>
      <c r="O8" s="35"/>
      <c r="P8" s="35"/>
    </row>
    <row r="9" spans="1:16" ht="15.75" customHeight="1" x14ac:dyDescent="0.25">
      <c r="A9" s="17"/>
      <c r="B9" s="18"/>
      <c r="C9" s="7" t="s">
        <v>21</v>
      </c>
      <c r="D9" s="5">
        <v>914</v>
      </c>
      <c r="E9" s="8" t="s">
        <v>23</v>
      </c>
      <c r="F9" s="8" t="s">
        <v>24</v>
      </c>
      <c r="G9" s="5">
        <v>1400000000</v>
      </c>
      <c r="H9" s="5"/>
      <c r="I9" s="9">
        <f>I12+I47+I91+I125</f>
        <v>165804.15000000002</v>
      </c>
      <c r="J9" s="9">
        <f>J12+J47+J91+J125</f>
        <v>165804.15000000002</v>
      </c>
      <c r="K9" s="33"/>
      <c r="L9" s="35"/>
      <c r="M9" s="35"/>
      <c r="N9" s="35"/>
      <c r="O9" s="35"/>
      <c r="P9" s="35"/>
    </row>
    <row r="10" spans="1:16" x14ac:dyDescent="0.25">
      <c r="A10" s="17"/>
      <c r="B10" s="18"/>
      <c r="C10" s="7" t="s">
        <v>27</v>
      </c>
      <c r="D10" s="5"/>
      <c r="E10" s="10"/>
      <c r="F10" s="10"/>
      <c r="G10" s="5"/>
      <c r="H10" s="7"/>
      <c r="I10" s="9">
        <v>702</v>
      </c>
      <c r="J10" s="9">
        <f>J92</f>
        <v>702</v>
      </c>
      <c r="K10" s="34"/>
      <c r="L10" s="35"/>
      <c r="M10" s="35"/>
      <c r="N10" s="35"/>
      <c r="O10" s="35"/>
      <c r="P10" s="35"/>
    </row>
    <row r="11" spans="1:16" ht="28.5" customHeight="1" x14ac:dyDescent="0.25">
      <c r="A11" s="36">
        <v>1</v>
      </c>
      <c r="B11" s="39" t="s">
        <v>50</v>
      </c>
      <c r="C11" s="11" t="s">
        <v>20</v>
      </c>
      <c r="D11" s="12">
        <v>914</v>
      </c>
      <c r="E11" s="13" t="s">
        <v>23</v>
      </c>
      <c r="F11" s="13" t="s">
        <v>24</v>
      </c>
      <c r="G11" s="12">
        <v>1450100000</v>
      </c>
      <c r="H11" s="12"/>
      <c r="I11" s="12">
        <f>I12+I13</f>
        <v>154319.70000000001</v>
      </c>
      <c r="J11" s="12">
        <f>J12+J13</f>
        <v>154319.70000000001</v>
      </c>
      <c r="K11" s="36" t="s">
        <v>26</v>
      </c>
      <c r="L11" s="12"/>
      <c r="M11" s="12"/>
      <c r="N11" s="12"/>
      <c r="O11" s="12"/>
      <c r="P11" s="12">
        <f>(J9+'[1]на 05.04.24'!$J$8)*100/('[1]на 05.04.24'!$I$8+I9)</f>
        <v>42.31123118095914</v>
      </c>
    </row>
    <row r="12" spans="1:16" x14ac:dyDescent="0.25">
      <c r="A12" s="37"/>
      <c r="B12" s="40"/>
      <c r="C12" s="11" t="s">
        <v>21</v>
      </c>
      <c r="D12" s="12">
        <v>914</v>
      </c>
      <c r="E12" s="13" t="s">
        <v>23</v>
      </c>
      <c r="F12" s="13" t="s">
        <v>24</v>
      </c>
      <c r="G12" s="12">
        <v>1450100000</v>
      </c>
      <c r="H12" s="11"/>
      <c r="I12" s="12">
        <f>I44</f>
        <v>154319.70000000001</v>
      </c>
      <c r="J12" s="12">
        <f>J44</f>
        <v>154319.70000000001</v>
      </c>
      <c r="K12" s="37"/>
      <c r="L12" s="12"/>
      <c r="M12" s="12"/>
      <c r="N12" s="12"/>
      <c r="O12" s="12"/>
      <c r="P12" s="12"/>
    </row>
    <row r="13" spans="1:16" x14ac:dyDescent="0.25">
      <c r="A13" s="38"/>
      <c r="B13" s="41"/>
      <c r="C13" s="11" t="s">
        <v>27</v>
      </c>
      <c r="D13" s="12"/>
      <c r="E13" s="13"/>
      <c r="F13" s="13"/>
      <c r="G13" s="12"/>
      <c r="H13" s="12"/>
      <c r="I13" s="11"/>
      <c r="J13" s="11"/>
      <c r="K13" s="38"/>
      <c r="L13" s="12"/>
      <c r="M13" s="12"/>
      <c r="N13" s="12"/>
      <c r="O13" s="12"/>
      <c r="P13" s="12"/>
    </row>
    <row r="14" spans="1:16" x14ac:dyDescent="0.25">
      <c r="A14" s="24" t="s">
        <v>25</v>
      </c>
      <c r="B14" s="25"/>
      <c r="C14" s="25"/>
      <c r="D14" s="25"/>
      <c r="E14" s="25"/>
      <c r="F14" s="25"/>
      <c r="G14" s="25"/>
      <c r="H14" s="25"/>
      <c r="I14" s="25"/>
      <c r="J14" s="25"/>
      <c r="K14" s="25"/>
      <c r="L14" s="25"/>
      <c r="M14" s="25"/>
      <c r="N14" s="25"/>
      <c r="O14" s="25"/>
      <c r="P14" s="26"/>
    </row>
    <row r="15" spans="1:16" ht="15.75" customHeight="1" x14ac:dyDescent="0.25">
      <c r="A15" s="32" t="s">
        <v>38</v>
      </c>
      <c r="B15" s="45" t="s">
        <v>29</v>
      </c>
      <c r="C15" s="7" t="s">
        <v>20</v>
      </c>
      <c r="D15" s="5"/>
      <c r="E15" s="8"/>
      <c r="F15" s="8"/>
      <c r="G15" s="5"/>
      <c r="H15" s="5"/>
      <c r="I15" s="7"/>
      <c r="J15" s="7"/>
      <c r="K15" s="32" t="s">
        <v>121</v>
      </c>
      <c r="L15" s="49" t="s">
        <v>140</v>
      </c>
      <c r="M15" s="49" t="s">
        <v>152</v>
      </c>
      <c r="N15" s="32" t="s">
        <v>153</v>
      </c>
      <c r="O15" s="32" t="s">
        <v>168</v>
      </c>
      <c r="P15" s="27" t="s">
        <v>169</v>
      </c>
    </row>
    <row r="16" spans="1:16" x14ac:dyDescent="0.25">
      <c r="A16" s="33"/>
      <c r="B16" s="46"/>
      <c r="C16" s="7" t="s">
        <v>21</v>
      </c>
      <c r="D16" s="5"/>
      <c r="E16" s="10"/>
      <c r="F16" s="10"/>
      <c r="G16" s="5"/>
      <c r="H16" s="7"/>
      <c r="I16" s="7"/>
      <c r="J16" s="7"/>
      <c r="K16" s="33"/>
      <c r="L16" s="50"/>
      <c r="M16" s="50"/>
      <c r="N16" s="33"/>
      <c r="O16" s="33"/>
      <c r="P16" s="28"/>
    </row>
    <row r="17" spans="1:16" x14ac:dyDescent="0.25">
      <c r="A17" s="34"/>
      <c r="B17" s="47"/>
      <c r="C17" s="7" t="s">
        <v>27</v>
      </c>
      <c r="D17" s="5"/>
      <c r="E17" s="8"/>
      <c r="F17" s="8"/>
      <c r="G17" s="5"/>
      <c r="H17" s="5"/>
      <c r="I17" s="7"/>
      <c r="J17" s="7"/>
      <c r="K17" s="34"/>
      <c r="L17" s="51"/>
      <c r="M17" s="51"/>
      <c r="N17" s="34"/>
      <c r="O17" s="34"/>
      <c r="P17" s="29"/>
    </row>
    <row r="18" spans="1:16" ht="19.5" customHeight="1" x14ac:dyDescent="0.25">
      <c r="A18" s="32" t="s">
        <v>39</v>
      </c>
      <c r="B18" s="18" t="s">
        <v>48</v>
      </c>
      <c r="C18" s="7" t="s">
        <v>20</v>
      </c>
      <c r="D18" s="5"/>
      <c r="E18" s="8"/>
      <c r="F18" s="8"/>
      <c r="G18" s="5"/>
      <c r="H18" s="5"/>
      <c r="I18" s="7"/>
      <c r="J18" s="7"/>
      <c r="K18" s="32" t="s">
        <v>122</v>
      </c>
      <c r="L18" s="49" t="s">
        <v>140</v>
      </c>
      <c r="M18" s="49" t="s">
        <v>152</v>
      </c>
      <c r="N18" s="32" t="s">
        <v>153</v>
      </c>
      <c r="O18" s="32" t="s">
        <v>168</v>
      </c>
      <c r="P18" s="27" t="s">
        <v>170</v>
      </c>
    </row>
    <row r="19" spans="1:16" ht="20.25" customHeight="1" x14ac:dyDescent="0.25">
      <c r="A19" s="33"/>
      <c r="B19" s="18"/>
      <c r="C19" s="7" t="s">
        <v>21</v>
      </c>
      <c r="D19" s="5"/>
      <c r="E19" s="10"/>
      <c r="F19" s="10"/>
      <c r="G19" s="5"/>
      <c r="H19" s="7"/>
      <c r="I19" s="7"/>
      <c r="J19" s="7"/>
      <c r="K19" s="33"/>
      <c r="L19" s="50"/>
      <c r="M19" s="50"/>
      <c r="N19" s="33"/>
      <c r="O19" s="33"/>
      <c r="P19" s="28"/>
    </row>
    <row r="20" spans="1:16" x14ac:dyDescent="0.25">
      <c r="A20" s="34"/>
      <c r="B20" s="18"/>
      <c r="C20" s="7" t="s">
        <v>27</v>
      </c>
      <c r="D20" s="5"/>
      <c r="E20" s="8"/>
      <c r="F20" s="8"/>
      <c r="G20" s="5"/>
      <c r="H20" s="5"/>
      <c r="I20" s="7"/>
      <c r="J20" s="7"/>
      <c r="K20" s="34"/>
      <c r="L20" s="51"/>
      <c r="M20" s="51"/>
      <c r="N20" s="34"/>
      <c r="O20" s="34"/>
      <c r="P20" s="29"/>
    </row>
    <row r="21" spans="1:16" x14ac:dyDescent="0.25">
      <c r="A21" s="32" t="s">
        <v>40</v>
      </c>
      <c r="B21" s="45" t="s">
        <v>30</v>
      </c>
      <c r="C21" s="7" t="s">
        <v>20</v>
      </c>
      <c r="D21" s="5"/>
      <c r="E21" s="10"/>
      <c r="F21" s="10"/>
      <c r="G21" s="5"/>
      <c r="H21" s="7"/>
      <c r="I21" s="7"/>
      <c r="J21" s="7"/>
      <c r="K21" s="32" t="s">
        <v>124</v>
      </c>
      <c r="L21" s="49" t="s">
        <v>146</v>
      </c>
      <c r="M21" s="49" t="s">
        <v>142</v>
      </c>
      <c r="N21" s="32">
        <v>66</v>
      </c>
      <c r="O21" s="32">
        <v>66</v>
      </c>
      <c r="P21" s="27" t="s">
        <v>171</v>
      </c>
    </row>
    <row r="22" spans="1:16" x14ac:dyDescent="0.25">
      <c r="A22" s="33"/>
      <c r="B22" s="46"/>
      <c r="C22" s="7" t="s">
        <v>21</v>
      </c>
      <c r="D22" s="5"/>
      <c r="E22" s="10"/>
      <c r="F22" s="10"/>
      <c r="G22" s="5"/>
      <c r="H22" s="7"/>
      <c r="I22" s="7"/>
      <c r="J22" s="7"/>
      <c r="K22" s="33"/>
      <c r="L22" s="50"/>
      <c r="M22" s="50"/>
      <c r="N22" s="33"/>
      <c r="O22" s="33"/>
      <c r="P22" s="28"/>
    </row>
    <row r="23" spans="1:16" ht="15" customHeight="1" x14ac:dyDescent="0.25">
      <c r="A23" s="34"/>
      <c r="B23" s="47"/>
      <c r="C23" s="7" t="s">
        <v>27</v>
      </c>
      <c r="D23" s="5"/>
      <c r="E23" s="10"/>
      <c r="F23" s="10"/>
      <c r="G23" s="5"/>
      <c r="H23" s="7"/>
      <c r="I23" s="7"/>
      <c r="J23" s="7"/>
      <c r="K23" s="34"/>
      <c r="L23" s="51"/>
      <c r="M23" s="51"/>
      <c r="N23" s="34"/>
      <c r="O23" s="34"/>
      <c r="P23" s="29"/>
    </row>
    <row r="24" spans="1:16" x14ac:dyDescent="0.25">
      <c r="A24" s="17" t="s">
        <v>41</v>
      </c>
      <c r="B24" s="18" t="s">
        <v>31</v>
      </c>
      <c r="C24" s="7" t="s">
        <v>20</v>
      </c>
      <c r="D24" s="5"/>
      <c r="E24" s="8"/>
      <c r="F24" s="8"/>
      <c r="G24" s="5"/>
      <c r="H24" s="5"/>
      <c r="I24" s="7"/>
      <c r="J24" s="7"/>
      <c r="K24" s="32" t="s">
        <v>26</v>
      </c>
      <c r="L24" s="49" t="s">
        <v>146</v>
      </c>
      <c r="M24" s="49" t="s">
        <v>142</v>
      </c>
      <c r="N24" s="32">
        <v>66</v>
      </c>
      <c r="O24" s="32">
        <v>66</v>
      </c>
      <c r="P24" s="27" t="s">
        <v>172</v>
      </c>
    </row>
    <row r="25" spans="1:16" x14ac:dyDescent="0.25">
      <c r="A25" s="17"/>
      <c r="B25" s="18"/>
      <c r="C25" s="7" t="s">
        <v>21</v>
      </c>
      <c r="D25" s="5"/>
      <c r="E25" s="10"/>
      <c r="F25" s="10"/>
      <c r="G25" s="5"/>
      <c r="H25" s="7"/>
      <c r="I25" s="7"/>
      <c r="J25" s="7"/>
      <c r="K25" s="33"/>
      <c r="L25" s="50"/>
      <c r="M25" s="50"/>
      <c r="N25" s="33"/>
      <c r="O25" s="33"/>
      <c r="P25" s="28"/>
    </row>
    <row r="26" spans="1:16" x14ac:dyDescent="0.25">
      <c r="A26" s="17"/>
      <c r="B26" s="18"/>
      <c r="C26" s="7" t="s">
        <v>27</v>
      </c>
      <c r="D26" s="5"/>
      <c r="E26" s="8"/>
      <c r="F26" s="8"/>
      <c r="G26" s="5"/>
      <c r="H26" s="5"/>
      <c r="I26" s="7"/>
      <c r="J26" s="7"/>
      <c r="K26" s="34"/>
      <c r="L26" s="51"/>
      <c r="M26" s="51"/>
      <c r="N26" s="34"/>
      <c r="O26" s="34"/>
      <c r="P26" s="29"/>
    </row>
    <row r="27" spans="1:16" ht="15" customHeight="1" x14ac:dyDescent="0.25">
      <c r="A27" s="17" t="s">
        <v>42</v>
      </c>
      <c r="B27" s="18" t="s">
        <v>32</v>
      </c>
      <c r="C27" s="7" t="s">
        <v>20</v>
      </c>
      <c r="D27" s="5"/>
      <c r="E27" s="8"/>
      <c r="F27" s="8"/>
      <c r="G27" s="5"/>
      <c r="H27" s="5"/>
      <c r="I27" s="7"/>
      <c r="J27" s="7"/>
      <c r="K27" s="32" t="s">
        <v>125</v>
      </c>
      <c r="L27" s="49" t="s">
        <v>146</v>
      </c>
      <c r="M27" s="49" t="s">
        <v>142</v>
      </c>
      <c r="N27" s="32">
        <v>66</v>
      </c>
      <c r="O27" s="32">
        <v>66</v>
      </c>
      <c r="P27" s="27" t="s">
        <v>173</v>
      </c>
    </row>
    <row r="28" spans="1:16" x14ac:dyDescent="0.25">
      <c r="A28" s="17"/>
      <c r="B28" s="18"/>
      <c r="C28" s="7" t="s">
        <v>21</v>
      </c>
      <c r="D28" s="5"/>
      <c r="E28" s="10"/>
      <c r="F28" s="10"/>
      <c r="G28" s="5"/>
      <c r="H28" s="7"/>
      <c r="I28" s="7"/>
      <c r="J28" s="7"/>
      <c r="K28" s="33"/>
      <c r="L28" s="50"/>
      <c r="M28" s="50"/>
      <c r="N28" s="33"/>
      <c r="O28" s="33"/>
      <c r="P28" s="28"/>
    </row>
    <row r="29" spans="1:16" x14ac:dyDescent="0.25">
      <c r="A29" s="17"/>
      <c r="B29" s="18"/>
      <c r="C29" s="7" t="s">
        <v>27</v>
      </c>
      <c r="D29" s="5"/>
      <c r="E29" s="8"/>
      <c r="F29" s="8"/>
      <c r="G29" s="5"/>
      <c r="H29" s="5"/>
      <c r="I29" s="7"/>
      <c r="J29" s="7"/>
      <c r="K29" s="34"/>
      <c r="L29" s="51"/>
      <c r="M29" s="51"/>
      <c r="N29" s="34"/>
      <c r="O29" s="34"/>
      <c r="P29" s="29"/>
    </row>
    <row r="30" spans="1:16" ht="15" customHeight="1" x14ac:dyDescent="0.25">
      <c r="A30" s="17" t="s">
        <v>43</v>
      </c>
      <c r="B30" s="18" t="s">
        <v>33</v>
      </c>
      <c r="C30" s="7" t="s">
        <v>20</v>
      </c>
      <c r="D30" s="5"/>
      <c r="E30" s="8"/>
      <c r="F30" s="8"/>
      <c r="G30" s="5"/>
      <c r="H30" s="5"/>
      <c r="I30" s="7"/>
      <c r="J30" s="7"/>
      <c r="K30" s="32" t="s">
        <v>123</v>
      </c>
      <c r="L30" s="49" t="s">
        <v>146</v>
      </c>
      <c r="M30" s="49" t="s">
        <v>142</v>
      </c>
      <c r="N30" s="32">
        <v>66</v>
      </c>
      <c r="O30" s="32">
        <v>66</v>
      </c>
      <c r="P30" s="27" t="s">
        <v>174</v>
      </c>
    </row>
    <row r="31" spans="1:16" x14ac:dyDescent="0.25">
      <c r="A31" s="17"/>
      <c r="B31" s="18"/>
      <c r="C31" s="7" t="s">
        <v>21</v>
      </c>
      <c r="D31" s="5"/>
      <c r="E31" s="10"/>
      <c r="F31" s="10"/>
      <c r="G31" s="5"/>
      <c r="H31" s="7"/>
      <c r="I31" s="7"/>
      <c r="J31" s="7"/>
      <c r="K31" s="33"/>
      <c r="L31" s="50"/>
      <c r="M31" s="50"/>
      <c r="N31" s="33"/>
      <c r="O31" s="33"/>
      <c r="P31" s="28"/>
    </row>
    <row r="32" spans="1:16" x14ac:dyDescent="0.25">
      <c r="A32" s="17"/>
      <c r="B32" s="18"/>
      <c r="C32" s="7" t="s">
        <v>27</v>
      </c>
      <c r="D32" s="5"/>
      <c r="E32" s="8"/>
      <c r="F32" s="8"/>
      <c r="G32" s="5"/>
      <c r="H32" s="5"/>
      <c r="I32" s="7"/>
      <c r="J32" s="7"/>
      <c r="K32" s="34"/>
      <c r="L32" s="51"/>
      <c r="M32" s="51"/>
      <c r="N32" s="34"/>
      <c r="O32" s="34"/>
      <c r="P32" s="29"/>
    </row>
    <row r="33" spans="1:16" ht="15" customHeight="1" x14ac:dyDescent="0.25">
      <c r="A33" s="17" t="s">
        <v>44</v>
      </c>
      <c r="B33" s="18" t="s">
        <v>34</v>
      </c>
      <c r="C33" s="7" t="s">
        <v>20</v>
      </c>
      <c r="D33" s="5"/>
      <c r="E33" s="8"/>
      <c r="F33" s="8"/>
      <c r="G33" s="5"/>
      <c r="H33" s="5"/>
      <c r="I33" s="7"/>
      <c r="J33" s="7"/>
      <c r="K33" s="32" t="s">
        <v>26</v>
      </c>
      <c r="L33" s="49" t="s">
        <v>140</v>
      </c>
      <c r="M33" s="49" t="s">
        <v>152</v>
      </c>
      <c r="N33" s="32" t="s">
        <v>153</v>
      </c>
      <c r="O33" s="32" t="s">
        <v>168</v>
      </c>
      <c r="P33" s="27" t="s">
        <v>175</v>
      </c>
    </row>
    <row r="34" spans="1:16" x14ac:dyDescent="0.25">
      <c r="A34" s="17"/>
      <c r="B34" s="18"/>
      <c r="C34" s="7" t="s">
        <v>21</v>
      </c>
      <c r="D34" s="5"/>
      <c r="E34" s="10"/>
      <c r="F34" s="10"/>
      <c r="G34" s="5"/>
      <c r="H34" s="7"/>
      <c r="I34" s="7"/>
      <c r="J34" s="7"/>
      <c r="K34" s="33"/>
      <c r="L34" s="50"/>
      <c r="M34" s="50"/>
      <c r="N34" s="33"/>
      <c r="O34" s="33"/>
      <c r="P34" s="28"/>
    </row>
    <row r="35" spans="1:16" x14ac:dyDescent="0.25">
      <c r="A35" s="17"/>
      <c r="B35" s="18"/>
      <c r="C35" s="7" t="s">
        <v>22</v>
      </c>
      <c r="D35" s="5"/>
      <c r="E35" s="8"/>
      <c r="F35" s="8"/>
      <c r="G35" s="5"/>
      <c r="H35" s="5"/>
      <c r="I35" s="7"/>
      <c r="J35" s="7"/>
      <c r="K35" s="34"/>
      <c r="L35" s="51"/>
      <c r="M35" s="51"/>
      <c r="N35" s="34"/>
      <c r="O35" s="34"/>
      <c r="P35" s="29"/>
    </row>
    <row r="36" spans="1:16" x14ac:dyDescent="0.25">
      <c r="A36" s="17" t="s">
        <v>45</v>
      </c>
      <c r="B36" s="18" t="s">
        <v>35</v>
      </c>
      <c r="C36" s="7" t="s">
        <v>20</v>
      </c>
      <c r="D36" s="5"/>
      <c r="E36" s="8"/>
      <c r="F36" s="8"/>
      <c r="G36" s="5"/>
      <c r="H36" s="5"/>
      <c r="I36" s="7"/>
      <c r="J36" s="7"/>
      <c r="K36" s="32" t="s">
        <v>26</v>
      </c>
      <c r="L36" s="49" t="s">
        <v>150</v>
      </c>
      <c r="M36" s="49" t="s">
        <v>152</v>
      </c>
      <c r="N36" s="32">
        <v>3.5</v>
      </c>
      <c r="O36" s="32" t="s">
        <v>168</v>
      </c>
      <c r="P36" s="27" t="s">
        <v>176</v>
      </c>
    </row>
    <row r="37" spans="1:16" x14ac:dyDescent="0.25">
      <c r="A37" s="17"/>
      <c r="B37" s="18"/>
      <c r="C37" s="7" t="s">
        <v>21</v>
      </c>
      <c r="D37" s="5"/>
      <c r="E37" s="10"/>
      <c r="F37" s="10"/>
      <c r="G37" s="5"/>
      <c r="H37" s="7"/>
      <c r="I37" s="7"/>
      <c r="J37" s="7"/>
      <c r="K37" s="33"/>
      <c r="L37" s="50"/>
      <c r="M37" s="50"/>
      <c r="N37" s="33"/>
      <c r="O37" s="33"/>
      <c r="P37" s="28"/>
    </row>
    <row r="38" spans="1:16" x14ac:dyDescent="0.25">
      <c r="A38" s="17"/>
      <c r="B38" s="18"/>
      <c r="C38" s="7" t="s">
        <v>22</v>
      </c>
      <c r="D38" s="5"/>
      <c r="E38" s="8"/>
      <c r="F38" s="8"/>
      <c r="G38" s="5"/>
      <c r="H38" s="5"/>
      <c r="I38" s="7"/>
      <c r="J38" s="7"/>
      <c r="K38" s="34"/>
      <c r="L38" s="51"/>
      <c r="M38" s="51"/>
      <c r="N38" s="34"/>
      <c r="O38" s="34"/>
      <c r="P38" s="29"/>
    </row>
    <row r="39" spans="1:16" x14ac:dyDescent="0.25">
      <c r="A39" s="17" t="s">
        <v>46</v>
      </c>
      <c r="B39" s="18" t="s">
        <v>36</v>
      </c>
      <c r="C39" s="7" t="s">
        <v>20</v>
      </c>
      <c r="D39" s="5"/>
      <c r="E39" s="8"/>
      <c r="F39" s="8"/>
      <c r="G39" s="5"/>
      <c r="H39" s="5"/>
      <c r="I39" s="7"/>
      <c r="J39" s="7"/>
      <c r="K39" s="32" t="s">
        <v>26</v>
      </c>
      <c r="L39" s="49" t="s">
        <v>140</v>
      </c>
      <c r="M39" s="49" t="s">
        <v>152</v>
      </c>
      <c r="N39" s="32" t="s">
        <v>153</v>
      </c>
      <c r="O39" s="32" t="s">
        <v>168</v>
      </c>
      <c r="P39" s="27" t="s">
        <v>177</v>
      </c>
    </row>
    <row r="40" spans="1:16" x14ac:dyDescent="0.25">
      <c r="A40" s="17"/>
      <c r="B40" s="18"/>
      <c r="C40" s="7" t="s">
        <v>21</v>
      </c>
      <c r="D40" s="5"/>
      <c r="E40" s="10"/>
      <c r="F40" s="10"/>
      <c r="G40" s="5"/>
      <c r="H40" s="7"/>
      <c r="I40" s="7"/>
      <c r="J40" s="7"/>
      <c r="K40" s="33"/>
      <c r="L40" s="50"/>
      <c r="M40" s="50"/>
      <c r="N40" s="33"/>
      <c r="O40" s="33"/>
      <c r="P40" s="28"/>
    </row>
    <row r="41" spans="1:16" x14ac:dyDescent="0.25">
      <c r="A41" s="17"/>
      <c r="B41" s="18"/>
      <c r="C41" s="7" t="s">
        <v>27</v>
      </c>
      <c r="D41" s="5"/>
      <c r="E41" s="8"/>
      <c r="F41" s="8"/>
      <c r="G41" s="5"/>
      <c r="H41" s="5"/>
      <c r="I41" s="7"/>
      <c r="J41" s="7"/>
      <c r="K41" s="34"/>
      <c r="L41" s="51"/>
      <c r="M41" s="51"/>
      <c r="N41" s="34"/>
      <c r="O41" s="34"/>
      <c r="P41" s="29"/>
    </row>
    <row r="42" spans="1:16" x14ac:dyDescent="0.25">
      <c r="A42" s="42" t="s">
        <v>28</v>
      </c>
      <c r="B42" s="43"/>
      <c r="C42" s="43"/>
      <c r="D42" s="43"/>
      <c r="E42" s="43"/>
      <c r="F42" s="43"/>
      <c r="G42" s="43"/>
      <c r="H42" s="43"/>
      <c r="I42" s="43"/>
      <c r="J42" s="43"/>
      <c r="K42" s="43"/>
      <c r="L42" s="43"/>
      <c r="M42" s="43"/>
      <c r="N42" s="43"/>
      <c r="O42" s="43"/>
      <c r="P42" s="44"/>
    </row>
    <row r="43" spans="1:16" x14ac:dyDescent="0.25">
      <c r="A43" s="17" t="s">
        <v>47</v>
      </c>
      <c r="B43" s="18" t="s">
        <v>37</v>
      </c>
      <c r="C43" s="7" t="s">
        <v>20</v>
      </c>
      <c r="D43" s="5">
        <v>914</v>
      </c>
      <c r="E43" s="8" t="s">
        <v>23</v>
      </c>
      <c r="F43" s="8" t="s">
        <v>24</v>
      </c>
      <c r="G43" s="5">
        <v>1450147010</v>
      </c>
      <c r="H43" s="5">
        <v>600</v>
      </c>
      <c r="I43" s="9">
        <f>I45+I44</f>
        <v>154319.70000000001</v>
      </c>
      <c r="J43" s="9">
        <f>J45+J44</f>
        <v>154319.70000000001</v>
      </c>
      <c r="K43" s="32" t="s">
        <v>26</v>
      </c>
      <c r="L43" s="49" t="s">
        <v>140</v>
      </c>
      <c r="M43" s="49" t="s">
        <v>152</v>
      </c>
      <c r="N43" s="32" t="s">
        <v>153</v>
      </c>
      <c r="O43" s="32" t="s">
        <v>168</v>
      </c>
      <c r="P43" s="27" t="s">
        <v>178</v>
      </c>
    </row>
    <row r="44" spans="1:16" x14ac:dyDescent="0.25">
      <c r="A44" s="17"/>
      <c r="B44" s="18"/>
      <c r="C44" s="7" t="s">
        <v>21</v>
      </c>
      <c r="D44" s="5">
        <v>914</v>
      </c>
      <c r="E44" s="8" t="s">
        <v>23</v>
      </c>
      <c r="F44" s="8" t="s">
        <v>24</v>
      </c>
      <c r="G44" s="5">
        <v>1450147010</v>
      </c>
      <c r="H44" s="5">
        <v>600</v>
      </c>
      <c r="I44" s="9">
        <v>154319.70000000001</v>
      </c>
      <c r="J44" s="9">
        <v>154319.70000000001</v>
      </c>
      <c r="K44" s="33"/>
      <c r="L44" s="50"/>
      <c r="M44" s="50"/>
      <c r="N44" s="33"/>
      <c r="O44" s="33"/>
      <c r="P44" s="28"/>
    </row>
    <row r="45" spans="1:16" x14ac:dyDescent="0.25">
      <c r="A45" s="17"/>
      <c r="B45" s="18"/>
      <c r="C45" s="7" t="s">
        <v>22</v>
      </c>
      <c r="D45" s="5"/>
      <c r="E45" s="8"/>
      <c r="F45" s="8"/>
      <c r="G45" s="5"/>
      <c r="H45" s="5"/>
      <c r="I45" s="9"/>
      <c r="J45" s="9"/>
      <c r="K45" s="34"/>
      <c r="L45" s="51"/>
      <c r="M45" s="51"/>
      <c r="N45" s="34"/>
      <c r="O45" s="34"/>
      <c r="P45" s="29"/>
    </row>
    <row r="46" spans="1:16" x14ac:dyDescent="0.25">
      <c r="A46" s="22">
        <v>2</v>
      </c>
      <c r="B46" s="23" t="s">
        <v>49</v>
      </c>
      <c r="C46" s="11" t="s">
        <v>20</v>
      </c>
      <c r="D46" s="12"/>
      <c r="E46" s="13"/>
      <c r="F46" s="13"/>
      <c r="G46" s="12">
        <v>1450200000</v>
      </c>
      <c r="H46" s="12"/>
      <c r="I46" s="14">
        <f>I47+I48</f>
        <v>4700</v>
      </c>
      <c r="J46" s="14">
        <f>J47+J48</f>
        <v>4700</v>
      </c>
      <c r="K46" s="11"/>
      <c r="L46" s="11"/>
      <c r="M46" s="11"/>
      <c r="N46" s="11"/>
      <c r="O46" s="11"/>
      <c r="P46" s="11"/>
    </row>
    <row r="47" spans="1:16" x14ac:dyDescent="0.25">
      <c r="A47" s="22"/>
      <c r="B47" s="23"/>
      <c r="C47" s="11" t="s">
        <v>21</v>
      </c>
      <c r="D47" s="12"/>
      <c r="E47" s="15"/>
      <c r="F47" s="15"/>
      <c r="G47" s="12">
        <v>1450200000</v>
      </c>
      <c r="H47" s="11"/>
      <c r="I47" s="14">
        <f>I57+I60+I63+I88</f>
        <v>4700</v>
      </c>
      <c r="J47" s="14">
        <f>J57+J60+J63+J88</f>
        <v>4700</v>
      </c>
      <c r="K47" s="11"/>
      <c r="L47" s="11"/>
      <c r="M47" s="11"/>
      <c r="N47" s="11"/>
      <c r="O47" s="11"/>
      <c r="P47" s="11"/>
    </row>
    <row r="48" spans="1:16" x14ac:dyDescent="0.25">
      <c r="A48" s="22"/>
      <c r="B48" s="23"/>
      <c r="C48" s="11" t="s">
        <v>22</v>
      </c>
      <c r="D48" s="12"/>
      <c r="E48" s="13"/>
      <c r="F48" s="13"/>
      <c r="G48" s="12"/>
      <c r="H48" s="12"/>
      <c r="I48" s="14"/>
      <c r="J48" s="14"/>
      <c r="K48" s="11"/>
      <c r="L48" s="11"/>
      <c r="M48" s="11"/>
      <c r="N48" s="11"/>
      <c r="O48" s="11"/>
      <c r="P48" s="11"/>
    </row>
    <row r="49" spans="1:16" x14ac:dyDescent="0.25">
      <c r="A49" s="24" t="s">
        <v>51</v>
      </c>
      <c r="B49" s="25"/>
      <c r="C49" s="25"/>
      <c r="D49" s="25"/>
      <c r="E49" s="25"/>
      <c r="F49" s="25"/>
      <c r="G49" s="25"/>
      <c r="H49" s="25"/>
      <c r="I49" s="25"/>
      <c r="J49" s="25"/>
      <c r="K49" s="25"/>
      <c r="L49" s="25"/>
      <c r="M49" s="25"/>
      <c r="N49" s="25"/>
      <c r="O49" s="25"/>
      <c r="P49" s="26"/>
    </row>
    <row r="50" spans="1:16" x14ac:dyDescent="0.25">
      <c r="A50" s="17" t="s">
        <v>52</v>
      </c>
      <c r="B50" s="18" t="s">
        <v>53</v>
      </c>
      <c r="C50" s="7" t="s">
        <v>20</v>
      </c>
      <c r="D50" s="5"/>
      <c r="E50" s="8"/>
      <c r="F50" s="8"/>
      <c r="G50" s="5"/>
      <c r="H50" s="5"/>
      <c r="I50" s="5"/>
      <c r="J50" s="5"/>
      <c r="K50" s="32" t="s">
        <v>26</v>
      </c>
      <c r="L50" s="49" t="s">
        <v>145</v>
      </c>
      <c r="M50" s="32" t="s">
        <v>154</v>
      </c>
      <c r="N50" s="32">
        <v>15500</v>
      </c>
      <c r="O50" s="32">
        <v>18394</v>
      </c>
      <c r="P50" s="27" t="s">
        <v>179</v>
      </c>
    </row>
    <row r="51" spans="1:16" x14ac:dyDescent="0.25">
      <c r="A51" s="17"/>
      <c r="B51" s="18"/>
      <c r="C51" s="7" t="s">
        <v>21</v>
      </c>
      <c r="D51" s="5"/>
      <c r="E51" s="10"/>
      <c r="F51" s="10"/>
      <c r="G51" s="5"/>
      <c r="H51" s="7"/>
      <c r="I51" s="5"/>
      <c r="J51" s="5"/>
      <c r="K51" s="33"/>
      <c r="L51" s="50"/>
      <c r="M51" s="33"/>
      <c r="N51" s="33"/>
      <c r="O51" s="33"/>
      <c r="P51" s="28"/>
    </row>
    <row r="52" spans="1:16" x14ac:dyDescent="0.25">
      <c r="A52" s="17"/>
      <c r="B52" s="18"/>
      <c r="C52" s="7" t="s">
        <v>27</v>
      </c>
      <c r="D52" s="5"/>
      <c r="E52" s="8"/>
      <c r="F52" s="8"/>
      <c r="G52" s="5"/>
      <c r="H52" s="5"/>
      <c r="I52" s="5"/>
      <c r="J52" s="5"/>
      <c r="K52" s="34"/>
      <c r="L52" s="51"/>
      <c r="M52" s="34"/>
      <c r="N52" s="34"/>
      <c r="O52" s="34"/>
      <c r="P52" s="29"/>
    </row>
    <row r="53" spans="1:16" x14ac:dyDescent="0.25">
      <c r="A53" s="17" t="s">
        <v>54</v>
      </c>
      <c r="B53" s="18" t="s">
        <v>55</v>
      </c>
      <c r="C53" s="7" t="s">
        <v>20</v>
      </c>
      <c r="D53" s="5"/>
      <c r="E53" s="8"/>
      <c r="F53" s="8"/>
      <c r="G53" s="5"/>
      <c r="H53" s="5"/>
      <c r="I53" s="9">
        <f>I54+I55</f>
        <v>0</v>
      </c>
      <c r="J53" s="9"/>
      <c r="K53" s="32" t="s">
        <v>126</v>
      </c>
      <c r="L53" s="49" t="s">
        <v>146</v>
      </c>
      <c r="M53" s="32" t="s">
        <v>142</v>
      </c>
      <c r="N53" s="32">
        <v>66</v>
      </c>
      <c r="O53" s="32">
        <v>66</v>
      </c>
      <c r="P53" s="27" t="s">
        <v>180</v>
      </c>
    </row>
    <row r="54" spans="1:16" x14ac:dyDescent="0.25">
      <c r="A54" s="17"/>
      <c r="B54" s="18"/>
      <c r="C54" s="7" t="s">
        <v>21</v>
      </c>
      <c r="D54" s="5"/>
      <c r="E54" s="10"/>
      <c r="F54" s="10"/>
      <c r="G54" s="5"/>
      <c r="H54" s="7"/>
      <c r="I54" s="9">
        <v>0</v>
      </c>
      <c r="J54" s="9"/>
      <c r="K54" s="33"/>
      <c r="L54" s="50"/>
      <c r="M54" s="33"/>
      <c r="N54" s="33"/>
      <c r="O54" s="33"/>
      <c r="P54" s="28"/>
    </row>
    <row r="55" spans="1:16" x14ac:dyDescent="0.25">
      <c r="A55" s="17"/>
      <c r="B55" s="18"/>
      <c r="C55" s="7" t="s">
        <v>22</v>
      </c>
      <c r="D55" s="5"/>
      <c r="E55" s="8"/>
      <c r="F55" s="8"/>
      <c r="G55" s="5"/>
      <c r="H55" s="5"/>
      <c r="I55" s="9"/>
      <c r="J55" s="9"/>
      <c r="K55" s="34"/>
      <c r="L55" s="51"/>
      <c r="M55" s="34"/>
      <c r="N55" s="34"/>
      <c r="O55" s="34"/>
      <c r="P55" s="29"/>
    </row>
    <row r="56" spans="1:16" x14ac:dyDescent="0.25">
      <c r="A56" s="17" t="s">
        <v>56</v>
      </c>
      <c r="B56" s="18" t="s">
        <v>57</v>
      </c>
      <c r="C56" s="7" t="s">
        <v>20</v>
      </c>
      <c r="D56" s="5">
        <v>914</v>
      </c>
      <c r="E56" s="8" t="s">
        <v>23</v>
      </c>
      <c r="F56" s="8" t="s">
        <v>23</v>
      </c>
      <c r="G56" s="5">
        <v>1450120150</v>
      </c>
      <c r="H56" s="5">
        <v>200</v>
      </c>
      <c r="I56" s="9">
        <f>I57+I58</f>
        <v>530</v>
      </c>
      <c r="J56" s="9">
        <f>J57+J58</f>
        <v>530</v>
      </c>
      <c r="K56" s="32" t="s">
        <v>26</v>
      </c>
      <c r="L56" s="49" t="s">
        <v>149</v>
      </c>
      <c r="M56" s="32" t="s">
        <v>142</v>
      </c>
      <c r="N56" s="32">
        <v>11.1</v>
      </c>
      <c r="O56" s="32">
        <v>11.4</v>
      </c>
      <c r="P56" s="27" t="s">
        <v>181</v>
      </c>
    </row>
    <row r="57" spans="1:16" x14ac:dyDescent="0.25">
      <c r="A57" s="17"/>
      <c r="B57" s="18"/>
      <c r="C57" s="7" t="s">
        <v>21</v>
      </c>
      <c r="D57" s="5">
        <v>914</v>
      </c>
      <c r="E57" s="8" t="s">
        <v>23</v>
      </c>
      <c r="F57" s="8" t="s">
        <v>23</v>
      </c>
      <c r="G57" s="5">
        <v>1450120150</v>
      </c>
      <c r="H57" s="5">
        <v>200</v>
      </c>
      <c r="I57" s="9">
        <v>530</v>
      </c>
      <c r="J57" s="9">
        <v>530</v>
      </c>
      <c r="K57" s="33"/>
      <c r="L57" s="50"/>
      <c r="M57" s="33"/>
      <c r="N57" s="33"/>
      <c r="O57" s="33"/>
      <c r="P57" s="28"/>
    </row>
    <row r="58" spans="1:16" x14ac:dyDescent="0.25">
      <c r="A58" s="17"/>
      <c r="B58" s="18"/>
      <c r="C58" s="7" t="s">
        <v>22</v>
      </c>
      <c r="D58" s="5"/>
      <c r="E58" s="8"/>
      <c r="F58" s="8"/>
      <c r="G58" s="5"/>
      <c r="H58" s="5"/>
      <c r="I58" s="9"/>
      <c r="J58" s="9"/>
      <c r="K58" s="34"/>
      <c r="L58" s="51"/>
      <c r="M58" s="34"/>
      <c r="N58" s="34"/>
      <c r="O58" s="34"/>
      <c r="P58" s="29"/>
    </row>
    <row r="59" spans="1:16" x14ac:dyDescent="0.25">
      <c r="A59" s="17" t="s">
        <v>58</v>
      </c>
      <c r="B59" s="18" t="s">
        <v>59</v>
      </c>
      <c r="C59" s="7" t="s">
        <v>20</v>
      </c>
      <c r="D59" s="5">
        <v>929</v>
      </c>
      <c r="E59" s="8" t="s">
        <v>158</v>
      </c>
      <c r="F59" s="8" t="s">
        <v>159</v>
      </c>
      <c r="G59" s="5">
        <v>1450220150</v>
      </c>
      <c r="H59" s="5">
        <v>600</v>
      </c>
      <c r="I59" s="9">
        <f>I60+I61</f>
        <v>270</v>
      </c>
      <c r="J59" s="9">
        <f>J60+J61</f>
        <v>270</v>
      </c>
      <c r="K59" s="32" t="s">
        <v>127</v>
      </c>
      <c r="L59" s="49" t="s">
        <v>146</v>
      </c>
      <c r="M59" s="32" t="s">
        <v>142</v>
      </c>
      <c r="N59" s="32">
        <v>66</v>
      </c>
      <c r="O59" s="32">
        <v>66</v>
      </c>
      <c r="P59" s="27" t="s">
        <v>182</v>
      </c>
    </row>
    <row r="60" spans="1:16" x14ac:dyDescent="0.25">
      <c r="A60" s="17"/>
      <c r="B60" s="18"/>
      <c r="C60" s="7" t="s">
        <v>21</v>
      </c>
      <c r="D60" s="5">
        <v>929</v>
      </c>
      <c r="E60" s="8" t="s">
        <v>158</v>
      </c>
      <c r="F60" s="8" t="s">
        <v>159</v>
      </c>
      <c r="G60" s="5">
        <v>1450220150</v>
      </c>
      <c r="H60" s="5">
        <v>600</v>
      </c>
      <c r="I60" s="9">
        <v>270</v>
      </c>
      <c r="J60" s="9">
        <v>270</v>
      </c>
      <c r="K60" s="33"/>
      <c r="L60" s="50"/>
      <c r="M60" s="33"/>
      <c r="N60" s="33"/>
      <c r="O60" s="33"/>
      <c r="P60" s="28"/>
    </row>
    <row r="61" spans="1:16" x14ac:dyDescent="0.25">
      <c r="A61" s="17"/>
      <c r="B61" s="18"/>
      <c r="C61" s="7" t="s">
        <v>22</v>
      </c>
      <c r="D61" s="5"/>
      <c r="E61" s="8"/>
      <c r="F61" s="8"/>
      <c r="G61" s="5"/>
      <c r="H61" s="5"/>
      <c r="I61" s="9"/>
      <c r="J61" s="9"/>
      <c r="K61" s="34"/>
      <c r="L61" s="51"/>
      <c r="M61" s="34"/>
      <c r="N61" s="34"/>
      <c r="O61" s="34"/>
      <c r="P61" s="29"/>
    </row>
    <row r="62" spans="1:16" x14ac:dyDescent="0.25">
      <c r="A62" s="17" t="s">
        <v>60</v>
      </c>
      <c r="B62" s="18" t="s">
        <v>61</v>
      </c>
      <c r="C62" s="7" t="s">
        <v>20</v>
      </c>
      <c r="D62" s="5">
        <v>915</v>
      </c>
      <c r="E62" s="8" t="s">
        <v>160</v>
      </c>
      <c r="F62" s="8" t="s">
        <v>24</v>
      </c>
      <c r="G62" s="5">
        <v>1450220150</v>
      </c>
      <c r="H62" s="5">
        <v>600</v>
      </c>
      <c r="I62" s="9">
        <f>I63+I64</f>
        <v>200</v>
      </c>
      <c r="J62" s="9">
        <f>J63+J64</f>
        <v>200</v>
      </c>
      <c r="K62" s="32" t="s">
        <v>128</v>
      </c>
      <c r="L62" s="49" t="s">
        <v>146</v>
      </c>
      <c r="M62" s="32" t="s">
        <v>142</v>
      </c>
      <c r="N62" s="32">
        <v>66</v>
      </c>
      <c r="O62" s="32">
        <v>66</v>
      </c>
      <c r="P62" s="27" t="s">
        <v>183</v>
      </c>
    </row>
    <row r="63" spans="1:16" x14ac:dyDescent="0.25">
      <c r="A63" s="17"/>
      <c r="B63" s="18"/>
      <c r="C63" s="7" t="s">
        <v>21</v>
      </c>
      <c r="D63" s="5">
        <v>915</v>
      </c>
      <c r="E63" s="8" t="s">
        <v>160</v>
      </c>
      <c r="F63" s="8" t="s">
        <v>24</v>
      </c>
      <c r="G63" s="5">
        <v>1450220150</v>
      </c>
      <c r="H63" s="5">
        <v>600</v>
      </c>
      <c r="I63" s="9">
        <v>200</v>
      </c>
      <c r="J63" s="9">
        <v>200</v>
      </c>
      <c r="K63" s="33"/>
      <c r="L63" s="50"/>
      <c r="M63" s="33"/>
      <c r="N63" s="33"/>
      <c r="O63" s="33"/>
      <c r="P63" s="28"/>
    </row>
    <row r="64" spans="1:16" x14ac:dyDescent="0.25">
      <c r="A64" s="17"/>
      <c r="B64" s="18"/>
      <c r="C64" s="7" t="s">
        <v>22</v>
      </c>
      <c r="D64" s="5"/>
      <c r="E64" s="8"/>
      <c r="F64" s="8"/>
      <c r="G64" s="5"/>
      <c r="H64" s="5"/>
      <c r="I64" s="5"/>
      <c r="J64" s="5"/>
      <c r="K64" s="34"/>
      <c r="L64" s="51"/>
      <c r="M64" s="34"/>
      <c r="N64" s="34"/>
      <c r="O64" s="34"/>
      <c r="P64" s="29"/>
    </row>
    <row r="65" spans="1:16" x14ac:dyDescent="0.25">
      <c r="A65" s="17" t="s">
        <v>62</v>
      </c>
      <c r="B65" s="18" t="s">
        <v>63</v>
      </c>
      <c r="C65" s="7" t="s">
        <v>20</v>
      </c>
      <c r="D65" s="5"/>
      <c r="E65" s="8"/>
      <c r="F65" s="8"/>
      <c r="G65" s="5"/>
      <c r="H65" s="5"/>
      <c r="I65" s="5"/>
      <c r="J65" s="5"/>
      <c r="K65" s="32" t="s">
        <v>129</v>
      </c>
      <c r="L65" s="49" t="s">
        <v>146</v>
      </c>
      <c r="M65" s="32" t="s">
        <v>142</v>
      </c>
      <c r="N65" s="32">
        <v>66</v>
      </c>
      <c r="O65" s="32">
        <v>66</v>
      </c>
      <c r="P65" s="27" t="s">
        <v>184</v>
      </c>
    </row>
    <row r="66" spans="1:16" x14ac:dyDescent="0.25">
      <c r="A66" s="17"/>
      <c r="B66" s="18"/>
      <c r="C66" s="7" t="s">
        <v>21</v>
      </c>
      <c r="D66" s="5"/>
      <c r="E66" s="10"/>
      <c r="F66" s="10"/>
      <c r="G66" s="5"/>
      <c r="H66" s="7"/>
      <c r="I66" s="7"/>
      <c r="J66" s="7"/>
      <c r="K66" s="33"/>
      <c r="L66" s="50"/>
      <c r="M66" s="33"/>
      <c r="N66" s="33"/>
      <c r="O66" s="33"/>
      <c r="P66" s="28"/>
    </row>
    <row r="67" spans="1:16" x14ac:dyDescent="0.25">
      <c r="A67" s="17"/>
      <c r="B67" s="18"/>
      <c r="C67" s="7" t="s">
        <v>22</v>
      </c>
      <c r="D67" s="5"/>
      <c r="E67" s="8"/>
      <c r="F67" s="8"/>
      <c r="G67" s="5"/>
      <c r="H67" s="5"/>
      <c r="I67" s="7"/>
      <c r="J67" s="7"/>
      <c r="K67" s="34"/>
      <c r="L67" s="51"/>
      <c r="M67" s="34"/>
      <c r="N67" s="34"/>
      <c r="O67" s="34"/>
      <c r="P67" s="29"/>
    </row>
    <row r="68" spans="1:16" x14ac:dyDescent="0.25">
      <c r="A68" s="17" t="s">
        <v>64</v>
      </c>
      <c r="B68" s="18" t="s">
        <v>120</v>
      </c>
      <c r="C68" s="7" t="s">
        <v>20</v>
      </c>
      <c r="D68" s="5"/>
      <c r="E68" s="8"/>
      <c r="F68" s="8"/>
      <c r="G68" s="5"/>
      <c r="H68" s="5"/>
      <c r="I68" s="7"/>
      <c r="J68" s="7"/>
      <c r="K68" s="32" t="s">
        <v>129</v>
      </c>
      <c r="L68" s="49" t="s">
        <v>149</v>
      </c>
      <c r="M68" s="32" t="s">
        <v>142</v>
      </c>
      <c r="N68" s="32">
        <v>11.1</v>
      </c>
      <c r="O68" s="32">
        <v>11.4</v>
      </c>
      <c r="P68" s="27" t="s">
        <v>185</v>
      </c>
    </row>
    <row r="69" spans="1:16" x14ac:dyDescent="0.25">
      <c r="A69" s="17"/>
      <c r="B69" s="18"/>
      <c r="C69" s="7" t="s">
        <v>21</v>
      </c>
      <c r="D69" s="5"/>
      <c r="E69" s="10"/>
      <c r="F69" s="10"/>
      <c r="G69" s="5"/>
      <c r="H69" s="7"/>
      <c r="I69" s="7"/>
      <c r="J69" s="7"/>
      <c r="K69" s="33"/>
      <c r="L69" s="50"/>
      <c r="M69" s="33"/>
      <c r="N69" s="33"/>
      <c r="O69" s="33"/>
      <c r="P69" s="28"/>
    </row>
    <row r="70" spans="1:16" x14ac:dyDescent="0.25">
      <c r="A70" s="17"/>
      <c r="B70" s="18"/>
      <c r="C70" s="7" t="s">
        <v>22</v>
      </c>
      <c r="D70" s="5"/>
      <c r="E70" s="8"/>
      <c r="F70" s="8"/>
      <c r="G70" s="5"/>
      <c r="H70" s="5"/>
      <c r="I70" s="7"/>
      <c r="J70" s="7"/>
      <c r="K70" s="34"/>
      <c r="L70" s="51"/>
      <c r="M70" s="34"/>
      <c r="N70" s="34"/>
      <c r="O70" s="34"/>
      <c r="P70" s="29"/>
    </row>
    <row r="71" spans="1:16" ht="12.75" customHeight="1" x14ac:dyDescent="0.25">
      <c r="A71" s="17" t="s">
        <v>65</v>
      </c>
      <c r="B71" s="31" t="s">
        <v>66</v>
      </c>
      <c r="C71" s="7" t="s">
        <v>20</v>
      </c>
      <c r="D71" s="5"/>
      <c r="E71" s="8"/>
      <c r="F71" s="8"/>
      <c r="G71" s="5"/>
      <c r="H71" s="5"/>
      <c r="I71" s="7"/>
      <c r="J71" s="7"/>
      <c r="K71" s="52" t="s">
        <v>133</v>
      </c>
      <c r="L71" s="49" t="s">
        <v>145</v>
      </c>
      <c r="M71" s="32" t="s">
        <v>154</v>
      </c>
      <c r="N71" s="32">
        <v>15500</v>
      </c>
      <c r="O71" s="32">
        <v>18394</v>
      </c>
      <c r="P71" s="27" t="s">
        <v>186</v>
      </c>
    </row>
    <row r="72" spans="1:16" x14ac:dyDescent="0.25">
      <c r="A72" s="17"/>
      <c r="B72" s="18"/>
      <c r="C72" s="7" t="s">
        <v>21</v>
      </c>
      <c r="D72" s="5"/>
      <c r="E72" s="10"/>
      <c r="F72" s="10"/>
      <c r="G72" s="5"/>
      <c r="H72" s="7"/>
      <c r="I72" s="7"/>
      <c r="J72" s="7"/>
      <c r="K72" s="53"/>
      <c r="L72" s="50"/>
      <c r="M72" s="33"/>
      <c r="N72" s="33"/>
      <c r="O72" s="33"/>
      <c r="P72" s="28"/>
    </row>
    <row r="73" spans="1:16" ht="25.5" customHeight="1" x14ac:dyDescent="0.25">
      <c r="A73" s="17"/>
      <c r="B73" s="18"/>
      <c r="C73" s="7" t="s">
        <v>22</v>
      </c>
      <c r="D73" s="5"/>
      <c r="E73" s="8"/>
      <c r="F73" s="8"/>
      <c r="G73" s="5"/>
      <c r="H73" s="5"/>
      <c r="I73" s="7"/>
      <c r="J73" s="7"/>
      <c r="K73" s="54"/>
      <c r="L73" s="51"/>
      <c r="M73" s="34"/>
      <c r="N73" s="34"/>
      <c r="O73" s="34"/>
      <c r="P73" s="29"/>
    </row>
    <row r="74" spans="1:16" x14ac:dyDescent="0.25">
      <c r="A74" s="17" t="s">
        <v>67</v>
      </c>
      <c r="B74" s="18" t="s">
        <v>68</v>
      </c>
      <c r="C74" s="7" t="s">
        <v>20</v>
      </c>
      <c r="D74" s="5"/>
      <c r="E74" s="8"/>
      <c r="F74" s="8"/>
      <c r="G74" s="5"/>
      <c r="H74" s="5"/>
      <c r="I74" s="7"/>
      <c r="J74" s="7"/>
      <c r="K74" s="32" t="s">
        <v>26</v>
      </c>
      <c r="L74" s="49" t="s">
        <v>151</v>
      </c>
      <c r="M74" s="32" t="s">
        <v>142</v>
      </c>
      <c r="N74" s="32">
        <v>11.1</v>
      </c>
      <c r="O74" s="32" t="s">
        <v>167</v>
      </c>
      <c r="P74" s="27" t="s">
        <v>187</v>
      </c>
    </row>
    <row r="75" spans="1:16" x14ac:dyDescent="0.25">
      <c r="A75" s="17"/>
      <c r="B75" s="18"/>
      <c r="C75" s="7" t="s">
        <v>21</v>
      </c>
      <c r="D75" s="5"/>
      <c r="E75" s="10"/>
      <c r="F75" s="10"/>
      <c r="G75" s="5"/>
      <c r="H75" s="7"/>
      <c r="I75" s="7"/>
      <c r="J75" s="7"/>
      <c r="K75" s="33"/>
      <c r="L75" s="50"/>
      <c r="M75" s="33"/>
      <c r="N75" s="33"/>
      <c r="O75" s="33"/>
      <c r="P75" s="28"/>
    </row>
    <row r="76" spans="1:16" x14ac:dyDescent="0.25">
      <c r="A76" s="17"/>
      <c r="B76" s="18"/>
      <c r="C76" s="7" t="s">
        <v>22</v>
      </c>
      <c r="D76" s="5"/>
      <c r="E76" s="8"/>
      <c r="F76" s="8"/>
      <c r="G76" s="5"/>
      <c r="H76" s="5"/>
      <c r="I76" s="7"/>
      <c r="J76" s="7"/>
      <c r="K76" s="34"/>
      <c r="L76" s="51"/>
      <c r="M76" s="34"/>
      <c r="N76" s="34"/>
      <c r="O76" s="34"/>
      <c r="P76" s="29"/>
    </row>
    <row r="77" spans="1:16" x14ac:dyDescent="0.25">
      <c r="A77" s="17" t="s">
        <v>69</v>
      </c>
      <c r="B77" s="18" t="s">
        <v>130</v>
      </c>
      <c r="C77" s="7" t="s">
        <v>20</v>
      </c>
      <c r="D77" s="5"/>
      <c r="E77" s="8"/>
      <c r="F77" s="8"/>
      <c r="G77" s="5"/>
      <c r="H77" s="5"/>
      <c r="I77" s="7"/>
      <c r="J77" s="7"/>
      <c r="K77" s="32" t="s">
        <v>26</v>
      </c>
      <c r="L77" s="49" t="s">
        <v>145</v>
      </c>
      <c r="M77" s="32" t="s">
        <v>154</v>
      </c>
      <c r="N77" s="32">
        <v>15500</v>
      </c>
      <c r="O77" s="32">
        <v>18394</v>
      </c>
      <c r="P77" s="55" t="s">
        <v>188</v>
      </c>
    </row>
    <row r="78" spans="1:16" x14ac:dyDescent="0.25">
      <c r="A78" s="17"/>
      <c r="B78" s="18"/>
      <c r="C78" s="7" t="s">
        <v>21</v>
      </c>
      <c r="D78" s="5"/>
      <c r="E78" s="10"/>
      <c r="F78" s="10"/>
      <c r="G78" s="5"/>
      <c r="H78" s="7"/>
      <c r="I78" s="7"/>
      <c r="J78" s="7"/>
      <c r="K78" s="33"/>
      <c r="L78" s="50"/>
      <c r="M78" s="33"/>
      <c r="N78" s="33"/>
      <c r="O78" s="33"/>
      <c r="P78" s="56"/>
    </row>
    <row r="79" spans="1:16" x14ac:dyDescent="0.25">
      <c r="A79" s="17"/>
      <c r="B79" s="18"/>
      <c r="C79" s="7" t="s">
        <v>22</v>
      </c>
      <c r="D79" s="5"/>
      <c r="E79" s="8"/>
      <c r="F79" s="8"/>
      <c r="G79" s="5"/>
      <c r="H79" s="5"/>
      <c r="I79" s="7"/>
      <c r="J79" s="7"/>
      <c r="K79" s="34"/>
      <c r="L79" s="51"/>
      <c r="M79" s="34"/>
      <c r="N79" s="34"/>
      <c r="O79" s="34"/>
      <c r="P79" s="57"/>
    </row>
    <row r="80" spans="1:16" x14ac:dyDescent="0.25">
      <c r="A80" s="17" t="s">
        <v>70</v>
      </c>
      <c r="B80" s="18" t="s">
        <v>71</v>
      </c>
      <c r="C80" s="7" t="s">
        <v>20</v>
      </c>
      <c r="D80" s="5"/>
      <c r="E80" s="8"/>
      <c r="F80" s="8"/>
      <c r="G80" s="5"/>
      <c r="H80" s="5"/>
      <c r="I80" s="7"/>
      <c r="J80" s="7"/>
      <c r="K80" s="32" t="s">
        <v>134</v>
      </c>
      <c r="L80" s="49" t="s">
        <v>145</v>
      </c>
      <c r="M80" s="32" t="s">
        <v>154</v>
      </c>
      <c r="N80" s="32">
        <v>15500</v>
      </c>
      <c r="O80" s="32">
        <v>18394</v>
      </c>
      <c r="P80" s="27" t="s">
        <v>189</v>
      </c>
    </row>
    <row r="81" spans="1:16" x14ac:dyDescent="0.25">
      <c r="A81" s="17"/>
      <c r="B81" s="18"/>
      <c r="C81" s="7" t="s">
        <v>21</v>
      </c>
      <c r="D81" s="5"/>
      <c r="E81" s="10"/>
      <c r="F81" s="10"/>
      <c r="G81" s="5"/>
      <c r="H81" s="7"/>
      <c r="I81" s="7"/>
      <c r="J81" s="7"/>
      <c r="K81" s="33"/>
      <c r="L81" s="50"/>
      <c r="M81" s="33"/>
      <c r="N81" s="33"/>
      <c r="O81" s="33"/>
      <c r="P81" s="28"/>
    </row>
    <row r="82" spans="1:16" x14ac:dyDescent="0.25">
      <c r="A82" s="17"/>
      <c r="B82" s="18"/>
      <c r="C82" s="7" t="s">
        <v>22</v>
      </c>
      <c r="D82" s="5"/>
      <c r="E82" s="8"/>
      <c r="F82" s="8"/>
      <c r="G82" s="5"/>
      <c r="H82" s="5"/>
      <c r="I82" s="7"/>
      <c r="J82" s="7"/>
      <c r="K82" s="34"/>
      <c r="L82" s="51"/>
      <c r="M82" s="34"/>
      <c r="N82" s="34"/>
      <c r="O82" s="34"/>
      <c r="P82" s="29"/>
    </row>
    <row r="83" spans="1:16" x14ac:dyDescent="0.25">
      <c r="A83" s="17" t="s">
        <v>72</v>
      </c>
      <c r="B83" s="18" t="s">
        <v>73</v>
      </c>
      <c r="C83" s="7" t="s">
        <v>20</v>
      </c>
      <c r="D83" s="5"/>
      <c r="E83" s="8"/>
      <c r="F83" s="8"/>
      <c r="G83" s="5"/>
      <c r="H83" s="5"/>
      <c r="I83" s="7"/>
      <c r="J83" s="7"/>
      <c r="K83" s="32" t="s">
        <v>134</v>
      </c>
      <c r="L83" s="49" t="s">
        <v>145</v>
      </c>
      <c r="M83" s="32" t="s">
        <v>154</v>
      </c>
      <c r="N83" s="32">
        <v>15500</v>
      </c>
      <c r="O83" s="32">
        <v>18394</v>
      </c>
      <c r="P83" s="27" t="s">
        <v>190</v>
      </c>
    </row>
    <row r="84" spans="1:16" x14ac:dyDescent="0.25">
      <c r="A84" s="17"/>
      <c r="B84" s="18"/>
      <c r="C84" s="7" t="s">
        <v>21</v>
      </c>
      <c r="D84" s="5"/>
      <c r="E84" s="10"/>
      <c r="F84" s="10"/>
      <c r="G84" s="5"/>
      <c r="H84" s="7"/>
      <c r="I84" s="7"/>
      <c r="J84" s="7"/>
      <c r="K84" s="33"/>
      <c r="L84" s="50"/>
      <c r="M84" s="33"/>
      <c r="N84" s="33"/>
      <c r="O84" s="33"/>
      <c r="P84" s="28"/>
    </row>
    <row r="85" spans="1:16" x14ac:dyDescent="0.25">
      <c r="A85" s="17"/>
      <c r="B85" s="18"/>
      <c r="C85" s="7" t="s">
        <v>22</v>
      </c>
      <c r="D85" s="5"/>
      <c r="E85" s="8"/>
      <c r="F85" s="8"/>
      <c r="G85" s="5"/>
      <c r="H85" s="5"/>
      <c r="I85" s="7"/>
      <c r="J85" s="7"/>
      <c r="K85" s="34"/>
      <c r="L85" s="51"/>
      <c r="M85" s="34"/>
      <c r="N85" s="34"/>
      <c r="O85" s="34"/>
      <c r="P85" s="29"/>
    </row>
    <row r="86" spans="1:16" x14ac:dyDescent="0.25">
      <c r="A86" s="30" t="s">
        <v>76</v>
      </c>
      <c r="B86" s="30"/>
      <c r="C86" s="30"/>
      <c r="D86" s="30"/>
      <c r="E86" s="30"/>
      <c r="F86" s="30"/>
      <c r="G86" s="30"/>
      <c r="H86" s="30"/>
      <c r="I86" s="30"/>
      <c r="J86" s="30"/>
      <c r="K86" s="30"/>
      <c r="L86" s="30"/>
      <c r="M86" s="30"/>
      <c r="N86" s="30"/>
      <c r="O86" s="30"/>
      <c r="P86" s="30"/>
    </row>
    <row r="87" spans="1:16" x14ac:dyDescent="0.25">
      <c r="A87" s="17" t="s">
        <v>74</v>
      </c>
      <c r="B87" s="18" t="s">
        <v>75</v>
      </c>
      <c r="C87" s="7" t="s">
        <v>20</v>
      </c>
      <c r="D87" s="5">
        <v>914</v>
      </c>
      <c r="E87" s="8" t="s">
        <v>23</v>
      </c>
      <c r="F87" s="8" t="s">
        <v>23</v>
      </c>
      <c r="G87" s="5">
        <v>1450277060</v>
      </c>
      <c r="H87" s="5">
        <v>500</v>
      </c>
      <c r="I87" s="9">
        <f>I88+I89</f>
        <v>3700</v>
      </c>
      <c r="J87" s="9">
        <f>J88+J89</f>
        <v>3700</v>
      </c>
      <c r="K87" s="32" t="s">
        <v>26</v>
      </c>
      <c r="L87" s="49" t="s">
        <v>149</v>
      </c>
      <c r="M87" s="32" t="s">
        <v>142</v>
      </c>
      <c r="N87" s="32">
        <v>11.1</v>
      </c>
      <c r="O87" s="32">
        <v>11.4</v>
      </c>
      <c r="P87" s="27" t="s">
        <v>191</v>
      </c>
    </row>
    <row r="88" spans="1:16" x14ac:dyDescent="0.25">
      <c r="A88" s="17"/>
      <c r="B88" s="18"/>
      <c r="C88" s="7" t="s">
        <v>21</v>
      </c>
      <c r="D88" s="5">
        <v>914</v>
      </c>
      <c r="E88" s="8" t="s">
        <v>23</v>
      </c>
      <c r="F88" s="8" t="s">
        <v>23</v>
      </c>
      <c r="G88" s="5">
        <v>1450277060</v>
      </c>
      <c r="H88" s="5">
        <v>500</v>
      </c>
      <c r="I88" s="9">
        <v>3700</v>
      </c>
      <c r="J88" s="9">
        <v>3700</v>
      </c>
      <c r="K88" s="33"/>
      <c r="L88" s="50"/>
      <c r="M88" s="33"/>
      <c r="N88" s="33"/>
      <c r="O88" s="33"/>
      <c r="P88" s="28"/>
    </row>
    <row r="89" spans="1:16" x14ac:dyDescent="0.25">
      <c r="A89" s="17"/>
      <c r="B89" s="18"/>
      <c r="C89" s="7" t="s">
        <v>22</v>
      </c>
      <c r="D89" s="5"/>
      <c r="E89" s="8"/>
      <c r="F89" s="8"/>
      <c r="G89" s="5"/>
      <c r="H89" s="5"/>
      <c r="I89" s="9"/>
      <c r="J89" s="9"/>
      <c r="K89" s="34"/>
      <c r="L89" s="51"/>
      <c r="M89" s="34"/>
      <c r="N89" s="34"/>
      <c r="O89" s="34"/>
      <c r="P89" s="29"/>
    </row>
    <row r="90" spans="1:16" x14ac:dyDescent="0.25">
      <c r="A90" s="22">
        <v>3</v>
      </c>
      <c r="B90" s="23" t="s">
        <v>77</v>
      </c>
      <c r="C90" s="11" t="s">
        <v>20</v>
      </c>
      <c r="D90" s="12">
        <v>918</v>
      </c>
      <c r="E90" s="13"/>
      <c r="F90" s="13"/>
      <c r="G90" s="12">
        <v>1450300000</v>
      </c>
      <c r="H90" s="12"/>
      <c r="I90" s="14">
        <f>I91+I92</f>
        <v>3632</v>
      </c>
      <c r="J90" s="14">
        <f>J91+J92</f>
        <v>3632</v>
      </c>
      <c r="K90" s="11"/>
      <c r="L90" s="11"/>
      <c r="M90" s="11"/>
      <c r="N90" s="11"/>
      <c r="O90" s="11"/>
      <c r="P90" s="11"/>
    </row>
    <row r="91" spans="1:16" x14ac:dyDescent="0.25">
      <c r="A91" s="22"/>
      <c r="B91" s="23"/>
      <c r="C91" s="11" t="s">
        <v>21</v>
      </c>
      <c r="D91" s="12">
        <v>918</v>
      </c>
      <c r="E91" s="15"/>
      <c r="F91" s="15"/>
      <c r="G91" s="12">
        <v>1450300000</v>
      </c>
      <c r="H91" s="11"/>
      <c r="I91" s="14">
        <f>I122</f>
        <v>2930</v>
      </c>
      <c r="J91" s="14">
        <f>J122</f>
        <v>2930</v>
      </c>
      <c r="K91" s="11"/>
      <c r="L91" s="11"/>
      <c r="M91" s="11"/>
      <c r="N91" s="11"/>
      <c r="O91" s="11"/>
      <c r="P91" s="11"/>
    </row>
    <row r="92" spans="1:16" x14ac:dyDescent="0.25">
      <c r="A92" s="22"/>
      <c r="B92" s="23"/>
      <c r="C92" s="11" t="s">
        <v>22</v>
      </c>
      <c r="D92" s="12"/>
      <c r="E92" s="13"/>
      <c r="F92" s="13"/>
      <c r="G92" s="12"/>
      <c r="H92" s="12"/>
      <c r="I92" s="14">
        <f>I123</f>
        <v>702</v>
      </c>
      <c r="J92" s="14">
        <f>J123</f>
        <v>702</v>
      </c>
      <c r="K92" s="11"/>
      <c r="L92" s="11"/>
      <c r="M92" s="11"/>
      <c r="N92" s="11"/>
      <c r="O92" s="11"/>
      <c r="P92" s="11"/>
    </row>
    <row r="93" spans="1:16" x14ac:dyDescent="0.25">
      <c r="A93" s="19" t="s">
        <v>78</v>
      </c>
      <c r="B93" s="20"/>
      <c r="C93" s="20"/>
      <c r="D93" s="20"/>
      <c r="E93" s="20"/>
      <c r="F93" s="20"/>
      <c r="G93" s="20"/>
      <c r="H93" s="20"/>
      <c r="I93" s="20"/>
      <c r="J93" s="20"/>
      <c r="K93" s="20"/>
      <c r="L93" s="20"/>
      <c r="M93" s="20"/>
      <c r="N93" s="20"/>
      <c r="O93" s="20"/>
      <c r="P93" s="21"/>
    </row>
    <row r="94" spans="1:16" ht="15" customHeight="1" x14ac:dyDescent="0.25">
      <c r="A94" s="17" t="s">
        <v>79</v>
      </c>
      <c r="B94" s="18" t="s">
        <v>81</v>
      </c>
      <c r="C94" s="7" t="s">
        <v>20</v>
      </c>
      <c r="D94" s="5"/>
      <c r="E94" s="8"/>
      <c r="F94" s="8"/>
      <c r="G94" s="5"/>
      <c r="H94" s="5"/>
      <c r="I94" s="5"/>
      <c r="J94" s="5"/>
      <c r="K94" s="32" t="s">
        <v>131</v>
      </c>
      <c r="L94" s="52" t="s">
        <v>143</v>
      </c>
      <c r="M94" s="32" t="s">
        <v>142</v>
      </c>
      <c r="N94" s="32">
        <v>76</v>
      </c>
      <c r="O94" s="32">
        <v>90.8</v>
      </c>
      <c r="P94" s="27" t="s">
        <v>192</v>
      </c>
    </row>
    <row r="95" spans="1:16" x14ac:dyDescent="0.25">
      <c r="A95" s="17"/>
      <c r="B95" s="18"/>
      <c r="C95" s="7" t="s">
        <v>21</v>
      </c>
      <c r="D95" s="5"/>
      <c r="E95" s="10"/>
      <c r="F95" s="10"/>
      <c r="G95" s="5"/>
      <c r="H95" s="7"/>
      <c r="I95" s="5"/>
      <c r="J95" s="5"/>
      <c r="K95" s="33"/>
      <c r="L95" s="53"/>
      <c r="M95" s="33"/>
      <c r="N95" s="33"/>
      <c r="O95" s="33"/>
      <c r="P95" s="28"/>
    </row>
    <row r="96" spans="1:16" x14ac:dyDescent="0.25">
      <c r="A96" s="17"/>
      <c r="B96" s="18"/>
      <c r="C96" s="7" t="s">
        <v>22</v>
      </c>
      <c r="D96" s="5"/>
      <c r="E96" s="8"/>
      <c r="F96" s="8"/>
      <c r="G96" s="5"/>
      <c r="H96" s="5"/>
      <c r="I96" s="5"/>
      <c r="J96" s="5"/>
      <c r="K96" s="34"/>
      <c r="L96" s="54"/>
      <c r="M96" s="34"/>
      <c r="N96" s="34"/>
      <c r="O96" s="34"/>
      <c r="P96" s="29"/>
    </row>
    <row r="97" spans="1:16" x14ac:dyDescent="0.25">
      <c r="A97" s="17" t="s">
        <v>80</v>
      </c>
      <c r="B97" s="18" t="s">
        <v>82</v>
      </c>
      <c r="C97" s="7" t="s">
        <v>20</v>
      </c>
      <c r="D97" s="5"/>
      <c r="E97" s="8"/>
      <c r="F97" s="8"/>
      <c r="G97" s="5"/>
      <c r="H97" s="5"/>
      <c r="I97" s="5"/>
      <c r="J97" s="5"/>
      <c r="K97" s="32" t="s">
        <v>131</v>
      </c>
      <c r="L97" s="52" t="s">
        <v>143</v>
      </c>
      <c r="M97" s="32" t="s">
        <v>142</v>
      </c>
      <c r="N97" s="32">
        <v>76</v>
      </c>
      <c r="O97" s="32">
        <v>90.8</v>
      </c>
      <c r="P97" s="27" t="s">
        <v>193</v>
      </c>
    </row>
    <row r="98" spans="1:16" x14ac:dyDescent="0.25">
      <c r="A98" s="17"/>
      <c r="B98" s="18"/>
      <c r="C98" s="7" t="s">
        <v>21</v>
      </c>
      <c r="D98" s="5"/>
      <c r="E98" s="10"/>
      <c r="F98" s="10"/>
      <c r="G98" s="5"/>
      <c r="H98" s="7"/>
      <c r="I98" s="5"/>
      <c r="J98" s="5"/>
      <c r="K98" s="33"/>
      <c r="L98" s="53"/>
      <c r="M98" s="33"/>
      <c r="N98" s="33"/>
      <c r="O98" s="33"/>
      <c r="P98" s="28"/>
    </row>
    <row r="99" spans="1:16" x14ac:dyDescent="0.25">
      <c r="A99" s="17"/>
      <c r="B99" s="18"/>
      <c r="C99" s="7" t="s">
        <v>22</v>
      </c>
      <c r="D99" s="5"/>
      <c r="E99" s="8"/>
      <c r="F99" s="8"/>
      <c r="G99" s="5"/>
      <c r="H99" s="5"/>
      <c r="I99" s="5"/>
      <c r="J99" s="5"/>
      <c r="K99" s="34"/>
      <c r="L99" s="54"/>
      <c r="M99" s="34"/>
      <c r="N99" s="34"/>
      <c r="O99" s="34"/>
      <c r="P99" s="29"/>
    </row>
    <row r="100" spans="1:16" ht="15" customHeight="1" x14ac:dyDescent="0.25">
      <c r="A100" s="17" t="s">
        <v>83</v>
      </c>
      <c r="B100" s="18" t="s">
        <v>84</v>
      </c>
      <c r="C100" s="7" t="s">
        <v>20</v>
      </c>
      <c r="D100" s="5"/>
      <c r="E100" s="8"/>
      <c r="F100" s="8"/>
      <c r="G100" s="5"/>
      <c r="H100" s="5"/>
      <c r="I100" s="5"/>
      <c r="J100" s="5"/>
      <c r="K100" s="32" t="s">
        <v>131</v>
      </c>
      <c r="L100" s="52" t="s">
        <v>143</v>
      </c>
      <c r="M100" s="32" t="s">
        <v>142</v>
      </c>
      <c r="N100" s="32">
        <v>76</v>
      </c>
      <c r="O100" s="32">
        <v>90.8</v>
      </c>
      <c r="P100" s="27" t="s">
        <v>193</v>
      </c>
    </row>
    <row r="101" spans="1:16" x14ac:dyDescent="0.25">
      <c r="A101" s="17"/>
      <c r="B101" s="18"/>
      <c r="C101" s="7" t="s">
        <v>21</v>
      </c>
      <c r="D101" s="5"/>
      <c r="E101" s="10"/>
      <c r="F101" s="10"/>
      <c r="G101" s="5"/>
      <c r="H101" s="7"/>
      <c r="I101" s="5"/>
      <c r="J101" s="5"/>
      <c r="K101" s="33"/>
      <c r="L101" s="53"/>
      <c r="M101" s="33"/>
      <c r="N101" s="33"/>
      <c r="O101" s="33"/>
      <c r="P101" s="28"/>
    </row>
    <row r="102" spans="1:16" x14ac:dyDescent="0.25">
      <c r="A102" s="17"/>
      <c r="B102" s="18"/>
      <c r="C102" s="7" t="s">
        <v>22</v>
      </c>
      <c r="D102" s="5"/>
      <c r="E102" s="8"/>
      <c r="F102" s="8"/>
      <c r="G102" s="5"/>
      <c r="H102" s="5"/>
      <c r="I102" s="5"/>
      <c r="J102" s="5"/>
      <c r="K102" s="34"/>
      <c r="L102" s="54"/>
      <c r="M102" s="34"/>
      <c r="N102" s="34"/>
      <c r="O102" s="34"/>
      <c r="P102" s="29"/>
    </row>
    <row r="103" spans="1:16" ht="15" customHeight="1" x14ac:dyDescent="0.25">
      <c r="A103" s="17" t="s">
        <v>85</v>
      </c>
      <c r="B103" s="18" t="s">
        <v>86</v>
      </c>
      <c r="C103" s="7" t="s">
        <v>20</v>
      </c>
      <c r="D103" s="5"/>
      <c r="E103" s="8"/>
      <c r="F103" s="8"/>
      <c r="G103" s="5"/>
      <c r="H103" s="5"/>
      <c r="I103" s="5"/>
      <c r="J103" s="5"/>
      <c r="K103" s="32" t="s">
        <v>131</v>
      </c>
      <c r="L103" s="52" t="s">
        <v>143</v>
      </c>
      <c r="M103" s="32" t="s">
        <v>142</v>
      </c>
      <c r="N103" s="32">
        <v>76</v>
      </c>
      <c r="O103" s="32">
        <v>90.8</v>
      </c>
      <c r="P103" s="27" t="s">
        <v>193</v>
      </c>
    </row>
    <row r="104" spans="1:16" x14ac:dyDescent="0.25">
      <c r="A104" s="17"/>
      <c r="B104" s="18"/>
      <c r="C104" s="7" t="s">
        <v>21</v>
      </c>
      <c r="D104" s="5"/>
      <c r="E104" s="10"/>
      <c r="F104" s="10"/>
      <c r="G104" s="5"/>
      <c r="H104" s="7"/>
      <c r="I104" s="5"/>
      <c r="J104" s="5"/>
      <c r="K104" s="33"/>
      <c r="L104" s="53"/>
      <c r="M104" s="33"/>
      <c r="N104" s="33"/>
      <c r="O104" s="33"/>
      <c r="P104" s="28"/>
    </row>
    <row r="105" spans="1:16" x14ac:dyDescent="0.25">
      <c r="A105" s="17"/>
      <c r="B105" s="18"/>
      <c r="C105" s="7" t="s">
        <v>22</v>
      </c>
      <c r="D105" s="5"/>
      <c r="E105" s="8"/>
      <c r="F105" s="8"/>
      <c r="G105" s="5"/>
      <c r="H105" s="5"/>
      <c r="I105" s="5"/>
      <c r="J105" s="5"/>
      <c r="K105" s="34"/>
      <c r="L105" s="54"/>
      <c r="M105" s="34"/>
      <c r="N105" s="34"/>
      <c r="O105" s="34"/>
      <c r="P105" s="29"/>
    </row>
    <row r="106" spans="1:16" x14ac:dyDescent="0.25">
      <c r="A106" s="17" t="s">
        <v>87</v>
      </c>
      <c r="B106" s="18" t="s">
        <v>88</v>
      </c>
      <c r="C106" s="7" t="s">
        <v>20</v>
      </c>
      <c r="D106" s="5"/>
      <c r="E106" s="8"/>
      <c r="F106" s="8"/>
      <c r="G106" s="5"/>
      <c r="H106" s="5"/>
      <c r="I106" s="5"/>
      <c r="J106" s="5"/>
      <c r="K106" s="32" t="s">
        <v>131</v>
      </c>
      <c r="L106" s="52" t="s">
        <v>143</v>
      </c>
      <c r="M106" s="32" t="s">
        <v>142</v>
      </c>
      <c r="N106" s="32">
        <v>76</v>
      </c>
      <c r="O106" s="32">
        <v>90.8</v>
      </c>
      <c r="P106" s="27" t="s">
        <v>194</v>
      </c>
    </row>
    <row r="107" spans="1:16" x14ac:dyDescent="0.25">
      <c r="A107" s="17"/>
      <c r="B107" s="18"/>
      <c r="C107" s="7" t="s">
        <v>21</v>
      </c>
      <c r="D107" s="5"/>
      <c r="E107" s="10"/>
      <c r="F107" s="10"/>
      <c r="G107" s="5"/>
      <c r="H107" s="7"/>
      <c r="I107" s="5"/>
      <c r="J107" s="5"/>
      <c r="K107" s="33"/>
      <c r="L107" s="53"/>
      <c r="M107" s="33"/>
      <c r="N107" s="33"/>
      <c r="O107" s="33"/>
      <c r="P107" s="28"/>
    </row>
    <row r="108" spans="1:16" x14ac:dyDescent="0.25">
      <c r="A108" s="17"/>
      <c r="B108" s="18"/>
      <c r="C108" s="7" t="s">
        <v>22</v>
      </c>
      <c r="D108" s="5"/>
      <c r="E108" s="8"/>
      <c r="F108" s="8"/>
      <c r="G108" s="5"/>
      <c r="H108" s="5"/>
      <c r="I108" s="5"/>
      <c r="J108" s="5"/>
      <c r="K108" s="34"/>
      <c r="L108" s="54"/>
      <c r="M108" s="34"/>
      <c r="N108" s="34"/>
      <c r="O108" s="34"/>
      <c r="P108" s="29"/>
    </row>
    <row r="109" spans="1:16" ht="15" customHeight="1" x14ac:dyDescent="0.25">
      <c r="A109" s="17" t="s">
        <v>89</v>
      </c>
      <c r="B109" s="18" t="s">
        <v>90</v>
      </c>
      <c r="C109" s="7" t="s">
        <v>20</v>
      </c>
      <c r="D109" s="5"/>
      <c r="E109" s="8"/>
      <c r="F109" s="8"/>
      <c r="G109" s="5"/>
      <c r="H109" s="5"/>
      <c r="I109" s="5"/>
      <c r="J109" s="5"/>
      <c r="K109" s="32" t="s">
        <v>131</v>
      </c>
      <c r="L109" s="52" t="s">
        <v>143</v>
      </c>
      <c r="M109" s="32" t="s">
        <v>142</v>
      </c>
      <c r="N109" s="32">
        <v>76</v>
      </c>
      <c r="O109" s="32">
        <v>90.8</v>
      </c>
      <c r="P109" s="27" t="s">
        <v>193</v>
      </c>
    </row>
    <row r="110" spans="1:16" x14ac:dyDescent="0.25">
      <c r="A110" s="17"/>
      <c r="B110" s="18"/>
      <c r="C110" s="7" t="s">
        <v>21</v>
      </c>
      <c r="D110" s="5"/>
      <c r="E110" s="10"/>
      <c r="F110" s="10"/>
      <c r="G110" s="5"/>
      <c r="H110" s="7"/>
      <c r="I110" s="5"/>
      <c r="J110" s="5"/>
      <c r="K110" s="33"/>
      <c r="L110" s="53"/>
      <c r="M110" s="33"/>
      <c r="N110" s="33"/>
      <c r="O110" s="33"/>
      <c r="P110" s="28"/>
    </row>
    <row r="111" spans="1:16" x14ac:dyDescent="0.25">
      <c r="A111" s="17"/>
      <c r="B111" s="18"/>
      <c r="C111" s="7" t="s">
        <v>22</v>
      </c>
      <c r="D111" s="5"/>
      <c r="E111" s="8"/>
      <c r="F111" s="8"/>
      <c r="G111" s="5"/>
      <c r="H111" s="5"/>
      <c r="I111" s="5"/>
      <c r="J111" s="5"/>
      <c r="K111" s="34"/>
      <c r="L111" s="54"/>
      <c r="M111" s="34"/>
      <c r="N111" s="34"/>
      <c r="O111" s="34"/>
      <c r="P111" s="29"/>
    </row>
    <row r="112" spans="1:16" x14ac:dyDescent="0.25">
      <c r="A112" s="17" t="s">
        <v>91</v>
      </c>
      <c r="B112" s="18" t="s">
        <v>92</v>
      </c>
      <c r="C112" s="7" t="s">
        <v>20</v>
      </c>
      <c r="D112" s="5"/>
      <c r="E112" s="8"/>
      <c r="F112" s="8"/>
      <c r="G112" s="5"/>
      <c r="H112" s="5"/>
      <c r="I112" s="5"/>
      <c r="J112" s="5"/>
      <c r="K112" s="32" t="s">
        <v>131</v>
      </c>
      <c r="L112" s="52" t="s">
        <v>143</v>
      </c>
      <c r="M112" s="32" t="s">
        <v>142</v>
      </c>
      <c r="N112" s="32">
        <v>76</v>
      </c>
      <c r="O112" s="32">
        <v>90.8</v>
      </c>
      <c r="P112" s="27" t="s">
        <v>195</v>
      </c>
    </row>
    <row r="113" spans="1:16" x14ac:dyDescent="0.25">
      <c r="A113" s="17"/>
      <c r="B113" s="18"/>
      <c r="C113" s="7" t="s">
        <v>21</v>
      </c>
      <c r="D113" s="5"/>
      <c r="E113" s="10"/>
      <c r="F113" s="10"/>
      <c r="G113" s="5"/>
      <c r="H113" s="7"/>
      <c r="I113" s="5"/>
      <c r="J113" s="5"/>
      <c r="K113" s="33"/>
      <c r="L113" s="53"/>
      <c r="M113" s="33"/>
      <c r="N113" s="33"/>
      <c r="O113" s="33"/>
      <c r="P113" s="28"/>
    </row>
    <row r="114" spans="1:16" x14ac:dyDescent="0.25">
      <c r="A114" s="17"/>
      <c r="B114" s="18"/>
      <c r="C114" s="7" t="s">
        <v>22</v>
      </c>
      <c r="D114" s="5"/>
      <c r="E114" s="8"/>
      <c r="F114" s="8"/>
      <c r="G114" s="5"/>
      <c r="H114" s="5"/>
      <c r="I114" s="5"/>
      <c r="J114" s="5"/>
      <c r="K114" s="34"/>
      <c r="L114" s="54"/>
      <c r="M114" s="34"/>
      <c r="N114" s="34"/>
      <c r="O114" s="34"/>
      <c r="P114" s="29"/>
    </row>
    <row r="115" spans="1:16" x14ac:dyDescent="0.25">
      <c r="A115" s="17" t="s">
        <v>93</v>
      </c>
      <c r="B115" s="18" t="s">
        <v>94</v>
      </c>
      <c r="C115" s="7" t="s">
        <v>20</v>
      </c>
      <c r="D115" s="5"/>
      <c r="E115" s="8"/>
      <c r="F115" s="8"/>
      <c r="G115" s="5"/>
      <c r="H115" s="5"/>
      <c r="I115" s="5"/>
      <c r="J115" s="5"/>
      <c r="K115" s="32" t="s">
        <v>131</v>
      </c>
      <c r="L115" s="52" t="s">
        <v>143</v>
      </c>
      <c r="M115" s="32" t="s">
        <v>142</v>
      </c>
      <c r="N115" s="32">
        <v>76</v>
      </c>
      <c r="O115" s="32">
        <v>90.8</v>
      </c>
      <c r="P115" s="27" t="s">
        <v>196</v>
      </c>
    </row>
    <row r="116" spans="1:16" x14ac:dyDescent="0.25">
      <c r="A116" s="17"/>
      <c r="B116" s="18"/>
      <c r="C116" s="7" t="s">
        <v>21</v>
      </c>
      <c r="D116" s="5"/>
      <c r="E116" s="10"/>
      <c r="F116" s="10"/>
      <c r="G116" s="5"/>
      <c r="H116" s="7"/>
      <c r="I116" s="5"/>
      <c r="J116" s="5"/>
      <c r="K116" s="33"/>
      <c r="L116" s="53"/>
      <c r="M116" s="33"/>
      <c r="N116" s="33"/>
      <c r="O116" s="33"/>
      <c r="P116" s="28"/>
    </row>
    <row r="117" spans="1:16" x14ac:dyDescent="0.25">
      <c r="A117" s="17"/>
      <c r="B117" s="18"/>
      <c r="C117" s="7" t="s">
        <v>22</v>
      </c>
      <c r="D117" s="5"/>
      <c r="E117" s="8"/>
      <c r="F117" s="8"/>
      <c r="G117" s="5"/>
      <c r="H117" s="5"/>
      <c r="I117" s="5"/>
      <c r="J117" s="5"/>
      <c r="K117" s="34"/>
      <c r="L117" s="54"/>
      <c r="M117" s="34"/>
      <c r="N117" s="34"/>
      <c r="O117" s="34"/>
      <c r="P117" s="29"/>
    </row>
    <row r="118" spans="1:16" x14ac:dyDescent="0.25">
      <c r="A118" s="17" t="s">
        <v>95</v>
      </c>
      <c r="B118" s="18" t="s">
        <v>96</v>
      </c>
      <c r="C118" s="7" t="s">
        <v>20</v>
      </c>
      <c r="D118" s="5"/>
      <c r="E118" s="8"/>
      <c r="F118" s="8"/>
      <c r="G118" s="5"/>
      <c r="H118" s="5"/>
      <c r="I118" s="5"/>
      <c r="J118" s="5"/>
      <c r="K118" s="32" t="s">
        <v>131</v>
      </c>
      <c r="L118" s="52" t="s">
        <v>143</v>
      </c>
      <c r="M118" s="32" t="s">
        <v>142</v>
      </c>
      <c r="N118" s="32">
        <v>76</v>
      </c>
      <c r="O118" s="32">
        <v>90.8</v>
      </c>
      <c r="P118" s="27" t="s">
        <v>197</v>
      </c>
    </row>
    <row r="119" spans="1:16" x14ac:dyDescent="0.25">
      <c r="A119" s="17"/>
      <c r="B119" s="18"/>
      <c r="C119" s="7" t="s">
        <v>21</v>
      </c>
      <c r="D119" s="5"/>
      <c r="E119" s="10"/>
      <c r="F119" s="10"/>
      <c r="G119" s="5"/>
      <c r="H119" s="7"/>
      <c r="I119" s="5"/>
      <c r="J119" s="5"/>
      <c r="K119" s="33"/>
      <c r="L119" s="53"/>
      <c r="M119" s="33"/>
      <c r="N119" s="33"/>
      <c r="O119" s="33"/>
      <c r="P119" s="28"/>
    </row>
    <row r="120" spans="1:16" x14ac:dyDescent="0.25">
      <c r="A120" s="17"/>
      <c r="B120" s="18"/>
      <c r="C120" s="7" t="s">
        <v>22</v>
      </c>
      <c r="D120" s="5"/>
      <c r="E120" s="8"/>
      <c r="F120" s="8"/>
      <c r="G120" s="5"/>
      <c r="H120" s="5"/>
      <c r="I120" s="5"/>
      <c r="J120" s="5"/>
      <c r="K120" s="34"/>
      <c r="L120" s="54"/>
      <c r="M120" s="34"/>
      <c r="N120" s="34"/>
      <c r="O120" s="34"/>
      <c r="P120" s="29"/>
    </row>
    <row r="121" spans="1:16" x14ac:dyDescent="0.25">
      <c r="A121" s="17" t="s">
        <v>97</v>
      </c>
      <c r="B121" s="18" t="s">
        <v>98</v>
      </c>
      <c r="C121" s="7" t="s">
        <v>20</v>
      </c>
      <c r="D121" s="5">
        <v>918</v>
      </c>
      <c r="E121" s="8" t="s">
        <v>156</v>
      </c>
      <c r="F121" s="8" t="s">
        <v>157</v>
      </c>
      <c r="G121" s="5">
        <v>14503606000</v>
      </c>
      <c r="H121" s="5">
        <v>600</v>
      </c>
      <c r="I121" s="9">
        <f>I122+I123</f>
        <v>3632</v>
      </c>
      <c r="J121" s="9">
        <f>J122+J123</f>
        <v>3632</v>
      </c>
      <c r="K121" s="32" t="s">
        <v>132</v>
      </c>
      <c r="L121" s="52" t="s">
        <v>141</v>
      </c>
      <c r="M121" s="32" t="s">
        <v>142</v>
      </c>
      <c r="N121" s="32">
        <v>95.7</v>
      </c>
      <c r="O121" s="32">
        <v>100</v>
      </c>
      <c r="P121" s="27" t="s">
        <v>198</v>
      </c>
    </row>
    <row r="122" spans="1:16" x14ac:dyDescent="0.25">
      <c r="A122" s="17"/>
      <c r="B122" s="18"/>
      <c r="C122" s="7" t="s">
        <v>21</v>
      </c>
      <c r="D122" s="5">
        <v>918</v>
      </c>
      <c r="E122" s="8" t="s">
        <v>156</v>
      </c>
      <c r="F122" s="8" t="s">
        <v>157</v>
      </c>
      <c r="G122" s="5">
        <v>14503606000</v>
      </c>
      <c r="H122" s="5">
        <v>600</v>
      </c>
      <c r="I122" s="9">
        <v>2930</v>
      </c>
      <c r="J122" s="9">
        <v>2930</v>
      </c>
      <c r="K122" s="33"/>
      <c r="L122" s="53"/>
      <c r="M122" s="33"/>
      <c r="N122" s="33"/>
      <c r="O122" s="33"/>
      <c r="P122" s="28"/>
    </row>
    <row r="123" spans="1:16" x14ac:dyDescent="0.25">
      <c r="A123" s="17"/>
      <c r="B123" s="18"/>
      <c r="C123" s="7" t="s">
        <v>22</v>
      </c>
      <c r="D123" s="5"/>
      <c r="E123" s="8"/>
      <c r="F123" s="8"/>
      <c r="G123" s="5"/>
      <c r="H123" s="5"/>
      <c r="I123" s="9">
        <v>702</v>
      </c>
      <c r="J123" s="9">
        <v>702</v>
      </c>
      <c r="K123" s="34"/>
      <c r="L123" s="54"/>
      <c r="M123" s="34"/>
      <c r="N123" s="34"/>
      <c r="O123" s="34"/>
      <c r="P123" s="29"/>
    </row>
    <row r="124" spans="1:16" x14ac:dyDescent="0.25">
      <c r="A124" s="22">
        <v>4</v>
      </c>
      <c r="B124" s="23" t="s">
        <v>99</v>
      </c>
      <c r="C124" s="11" t="s">
        <v>20</v>
      </c>
      <c r="D124" s="12"/>
      <c r="E124" s="13"/>
      <c r="F124" s="13"/>
      <c r="G124" s="12">
        <v>1450400000</v>
      </c>
      <c r="H124" s="12"/>
      <c r="I124" s="12">
        <f>I125+I126</f>
        <v>3854.45</v>
      </c>
      <c r="J124" s="12">
        <f>J125+J126</f>
        <v>3854.45</v>
      </c>
      <c r="K124" s="11"/>
      <c r="L124" s="11"/>
      <c r="M124" s="11"/>
      <c r="N124" s="11"/>
      <c r="O124" s="11"/>
      <c r="P124" s="11"/>
    </row>
    <row r="125" spans="1:16" x14ac:dyDescent="0.25">
      <c r="A125" s="22"/>
      <c r="B125" s="23"/>
      <c r="C125" s="11" t="s">
        <v>21</v>
      </c>
      <c r="D125" s="12"/>
      <c r="E125" s="15"/>
      <c r="F125" s="15"/>
      <c r="G125" s="12"/>
      <c r="H125" s="11"/>
      <c r="I125" s="12">
        <f>I135+I154</f>
        <v>3854.45</v>
      </c>
      <c r="J125" s="12">
        <f>J129+J132+J135+J138+J141+J144+J147+J150+J154</f>
        <v>3854.45</v>
      </c>
      <c r="K125" s="11"/>
      <c r="L125" s="11"/>
      <c r="M125" s="11"/>
      <c r="N125" s="11"/>
      <c r="O125" s="11"/>
      <c r="P125" s="11"/>
    </row>
    <row r="126" spans="1:16" x14ac:dyDescent="0.25">
      <c r="A126" s="22"/>
      <c r="B126" s="23"/>
      <c r="C126" s="11" t="s">
        <v>22</v>
      </c>
      <c r="D126" s="12"/>
      <c r="E126" s="13"/>
      <c r="F126" s="13"/>
      <c r="G126" s="12"/>
      <c r="H126" s="12"/>
      <c r="I126" s="12"/>
      <c r="J126" s="12"/>
      <c r="K126" s="11"/>
      <c r="L126" s="11"/>
      <c r="M126" s="11"/>
      <c r="N126" s="11"/>
      <c r="O126" s="11"/>
      <c r="P126" s="11"/>
    </row>
    <row r="127" spans="1:16" x14ac:dyDescent="0.25">
      <c r="A127" s="19" t="s">
        <v>119</v>
      </c>
      <c r="B127" s="20"/>
      <c r="C127" s="20"/>
      <c r="D127" s="20"/>
      <c r="E127" s="20"/>
      <c r="F127" s="20"/>
      <c r="G127" s="20"/>
      <c r="H127" s="20"/>
      <c r="I127" s="20"/>
      <c r="J127" s="20"/>
      <c r="K127" s="20"/>
      <c r="L127" s="20"/>
      <c r="M127" s="20"/>
      <c r="N127" s="20"/>
      <c r="O127" s="20"/>
      <c r="P127" s="21"/>
    </row>
    <row r="128" spans="1:16" ht="17.25" customHeight="1" x14ac:dyDescent="0.25">
      <c r="A128" s="17" t="s">
        <v>100</v>
      </c>
      <c r="B128" s="18" t="s">
        <v>101</v>
      </c>
      <c r="C128" s="7" t="s">
        <v>20</v>
      </c>
      <c r="D128" s="5"/>
      <c r="E128" s="8"/>
      <c r="F128" s="8"/>
      <c r="G128" s="5"/>
      <c r="H128" s="5"/>
      <c r="I128" s="5"/>
      <c r="J128" s="5"/>
      <c r="K128" s="52" t="s">
        <v>133</v>
      </c>
      <c r="L128" s="49" t="s">
        <v>145</v>
      </c>
      <c r="M128" s="32" t="s">
        <v>154</v>
      </c>
      <c r="N128" s="32">
        <v>15500</v>
      </c>
      <c r="O128" s="32">
        <v>18394</v>
      </c>
      <c r="P128" s="27" t="s">
        <v>199</v>
      </c>
    </row>
    <row r="129" spans="1:16" x14ac:dyDescent="0.25">
      <c r="A129" s="17"/>
      <c r="B129" s="18"/>
      <c r="C129" s="7" t="s">
        <v>21</v>
      </c>
      <c r="D129" s="5"/>
      <c r="E129" s="10"/>
      <c r="F129" s="10"/>
      <c r="G129" s="5"/>
      <c r="H129" s="7"/>
      <c r="I129" s="5"/>
      <c r="J129" s="5"/>
      <c r="K129" s="53"/>
      <c r="L129" s="50"/>
      <c r="M129" s="33"/>
      <c r="N129" s="33"/>
      <c r="O129" s="33"/>
      <c r="P129" s="28"/>
    </row>
    <row r="130" spans="1:16" ht="16.5" customHeight="1" x14ac:dyDescent="0.25">
      <c r="A130" s="17"/>
      <c r="B130" s="18"/>
      <c r="C130" s="7" t="s">
        <v>22</v>
      </c>
      <c r="D130" s="5"/>
      <c r="E130" s="8"/>
      <c r="F130" s="8"/>
      <c r="G130" s="5"/>
      <c r="H130" s="5"/>
      <c r="I130" s="5"/>
      <c r="J130" s="5"/>
      <c r="K130" s="54"/>
      <c r="L130" s="51"/>
      <c r="M130" s="34"/>
      <c r="N130" s="34"/>
      <c r="O130" s="34"/>
      <c r="P130" s="29"/>
    </row>
    <row r="131" spans="1:16" x14ac:dyDescent="0.25">
      <c r="A131" s="17" t="s">
        <v>102</v>
      </c>
      <c r="B131" s="18" t="s">
        <v>103</v>
      </c>
      <c r="C131" s="7" t="s">
        <v>20</v>
      </c>
      <c r="D131" s="5"/>
      <c r="E131" s="8"/>
      <c r="F131" s="8"/>
      <c r="G131" s="5"/>
      <c r="H131" s="5"/>
      <c r="I131" s="5"/>
      <c r="J131" s="5"/>
      <c r="K131" s="52" t="s">
        <v>135</v>
      </c>
      <c r="L131" s="49" t="s">
        <v>145</v>
      </c>
      <c r="M131" s="32" t="s">
        <v>154</v>
      </c>
      <c r="N131" s="32">
        <v>15500</v>
      </c>
      <c r="O131" s="32">
        <v>18394</v>
      </c>
      <c r="P131" s="27" t="s">
        <v>200</v>
      </c>
    </row>
    <row r="132" spans="1:16" x14ac:dyDescent="0.25">
      <c r="A132" s="17"/>
      <c r="B132" s="18"/>
      <c r="C132" s="7" t="s">
        <v>21</v>
      </c>
      <c r="D132" s="5"/>
      <c r="E132" s="10"/>
      <c r="F132" s="10"/>
      <c r="G132" s="5"/>
      <c r="H132" s="7"/>
      <c r="I132" s="5"/>
      <c r="J132" s="5"/>
      <c r="K132" s="53"/>
      <c r="L132" s="50"/>
      <c r="M132" s="33"/>
      <c r="N132" s="33"/>
      <c r="O132" s="33"/>
      <c r="P132" s="28"/>
    </row>
    <row r="133" spans="1:16" x14ac:dyDescent="0.25">
      <c r="A133" s="17"/>
      <c r="B133" s="18"/>
      <c r="C133" s="7" t="s">
        <v>22</v>
      </c>
      <c r="D133" s="5"/>
      <c r="E133" s="8"/>
      <c r="F133" s="8"/>
      <c r="G133" s="5"/>
      <c r="H133" s="5"/>
      <c r="I133" s="5"/>
      <c r="J133" s="5"/>
      <c r="K133" s="54"/>
      <c r="L133" s="51"/>
      <c r="M133" s="34"/>
      <c r="N133" s="34"/>
      <c r="O133" s="34"/>
      <c r="P133" s="29"/>
    </row>
    <row r="134" spans="1:16" x14ac:dyDescent="0.25">
      <c r="A134" s="17" t="s">
        <v>104</v>
      </c>
      <c r="B134" s="18" t="s">
        <v>105</v>
      </c>
      <c r="C134" s="7" t="s">
        <v>20</v>
      </c>
      <c r="D134" s="5">
        <v>914</v>
      </c>
      <c r="E134" s="8" t="s">
        <v>23</v>
      </c>
      <c r="F134" s="8" t="s">
        <v>23</v>
      </c>
      <c r="G134" s="5">
        <v>1450406000</v>
      </c>
      <c r="H134" s="5">
        <v>600</v>
      </c>
      <c r="I134" s="5">
        <f>I135+I136</f>
        <v>3354.45</v>
      </c>
      <c r="J134" s="5">
        <f>J135+J136</f>
        <v>3354.45</v>
      </c>
      <c r="K134" s="52" t="s">
        <v>26</v>
      </c>
      <c r="L134" s="49" t="s">
        <v>146</v>
      </c>
      <c r="M134" s="32" t="s">
        <v>142</v>
      </c>
      <c r="N134" s="32">
        <v>66</v>
      </c>
      <c r="O134" s="32">
        <v>66</v>
      </c>
      <c r="P134" s="27" t="s">
        <v>201</v>
      </c>
    </row>
    <row r="135" spans="1:16" x14ac:dyDescent="0.25">
      <c r="A135" s="17"/>
      <c r="B135" s="18"/>
      <c r="C135" s="7" t="s">
        <v>21</v>
      </c>
      <c r="D135" s="5">
        <v>914</v>
      </c>
      <c r="E135" s="8" t="s">
        <v>23</v>
      </c>
      <c r="F135" s="8" t="s">
        <v>23</v>
      </c>
      <c r="G135" s="5">
        <v>1450406000</v>
      </c>
      <c r="H135" s="5">
        <v>600</v>
      </c>
      <c r="I135" s="5">
        <v>3354.45</v>
      </c>
      <c r="J135" s="5">
        <v>3354.45</v>
      </c>
      <c r="K135" s="53"/>
      <c r="L135" s="50"/>
      <c r="M135" s="33"/>
      <c r="N135" s="33"/>
      <c r="O135" s="33"/>
      <c r="P135" s="28"/>
    </row>
    <row r="136" spans="1:16" x14ac:dyDescent="0.25">
      <c r="A136" s="17"/>
      <c r="B136" s="18"/>
      <c r="C136" s="7" t="s">
        <v>22</v>
      </c>
      <c r="D136" s="5"/>
      <c r="E136" s="8"/>
      <c r="F136" s="8"/>
      <c r="G136" s="5"/>
      <c r="H136" s="5"/>
      <c r="I136" s="5"/>
      <c r="J136" s="5"/>
      <c r="K136" s="54"/>
      <c r="L136" s="51"/>
      <c r="M136" s="34"/>
      <c r="N136" s="34"/>
      <c r="O136" s="34"/>
      <c r="P136" s="29"/>
    </row>
    <row r="137" spans="1:16" x14ac:dyDescent="0.25">
      <c r="A137" s="17" t="s">
        <v>106</v>
      </c>
      <c r="B137" s="18" t="s">
        <v>107</v>
      </c>
      <c r="C137" s="7" t="s">
        <v>20</v>
      </c>
      <c r="D137" s="5"/>
      <c r="E137" s="8"/>
      <c r="F137" s="8"/>
      <c r="G137" s="5"/>
      <c r="H137" s="5"/>
      <c r="I137" s="5"/>
      <c r="J137" s="5"/>
      <c r="K137" s="52" t="s">
        <v>136</v>
      </c>
      <c r="L137" s="49" t="s">
        <v>147</v>
      </c>
      <c r="M137" s="32" t="s">
        <v>142</v>
      </c>
      <c r="N137" s="32">
        <v>66</v>
      </c>
      <c r="O137" s="32">
        <v>66</v>
      </c>
      <c r="P137" s="27" t="s">
        <v>202</v>
      </c>
    </row>
    <row r="138" spans="1:16" x14ac:dyDescent="0.25">
      <c r="A138" s="17"/>
      <c r="B138" s="18"/>
      <c r="C138" s="7" t="s">
        <v>21</v>
      </c>
      <c r="D138" s="5"/>
      <c r="E138" s="10"/>
      <c r="F138" s="10"/>
      <c r="G138" s="5"/>
      <c r="H138" s="7"/>
      <c r="I138" s="5"/>
      <c r="J138" s="5"/>
      <c r="K138" s="53"/>
      <c r="L138" s="50"/>
      <c r="M138" s="33"/>
      <c r="N138" s="33"/>
      <c r="O138" s="33"/>
      <c r="P138" s="28"/>
    </row>
    <row r="139" spans="1:16" x14ac:dyDescent="0.25">
      <c r="A139" s="17"/>
      <c r="B139" s="18"/>
      <c r="C139" s="7" t="s">
        <v>22</v>
      </c>
      <c r="D139" s="5"/>
      <c r="E139" s="8"/>
      <c r="F139" s="8"/>
      <c r="G139" s="5"/>
      <c r="H139" s="5"/>
      <c r="I139" s="5"/>
      <c r="J139" s="5"/>
      <c r="K139" s="54"/>
      <c r="L139" s="51"/>
      <c r="M139" s="34"/>
      <c r="N139" s="34"/>
      <c r="O139" s="34"/>
      <c r="P139" s="29"/>
    </row>
    <row r="140" spans="1:16" x14ac:dyDescent="0.25">
      <c r="A140" s="17" t="s">
        <v>108</v>
      </c>
      <c r="B140" s="18" t="s">
        <v>109</v>
      </c>
      <c r="C140" s="7" t="s">
        <v>20</v>
      </c>
      <c r="D140" s="5"/>
      <c r="E140" s="8"/>
      <c r="F140" s="8"/>
      <c r="G140" s="5"/>
      <c r="H140" s="5"/>
      <c r="I140" s="5"/>
      <c r="J140" s="5"/>
      <c r="K140" s="52" t="s">
        <v>136</v>
      </c>
      <c r="L140" s="49" t="s">
        <v>146</v>
      </c>
      <c r="M140" s="32" t="s">
        <v>142</v>
      </c>
      <c r="N140" s="32">
        <v>66</v>
      </c>
      <c r="O140" s="32">
        <v>66</v>
      </c>
      <c r="P140" s="27" t="s">
        <v>203</v>
      </c>
    </row>
    <row r="141" spans="1:16" x14ac:dyDescent="0.25">
      <c r="A141" s="17"/>
      <c r="B141" s="18"/>
      <c r="C141" s="7" t="s">
        <v>21</v>
      </c>
      <c r="D141" s="5"/>
      <c r="E141" s="10"/>
      <c r="F141" s="10"/>
      <c r="G141" s="5"/>
      <c r="H141" s="7"/>
      <c r="I141" s="5"/>
      <c r="J141" s="5"/>
      <c r="K141" s="53"/>
      <c r="L141" s="50"/>
      <c r="M141" s="33"/>
      <c r="N141" s="33"/>
      <c r="O141" s="33"/>
      <c r="P141" s="28"/>
    </row>
    <row r="142" spans="1:16" x14ac:dyDescent="0.25">
      <c r="A142" s="17"/>
      <c r="B142" s="18"/>
      <c r="C142" s="7" t="s">
        <v>22</v>
      </c>
      <c r="D142" s="5"/>
      <c r="E142" s="8"/>
      <c r="F142" s="8"/>
      <c r="G142" s="5"/>
      <c r="H142" s="5"/>
      <c r="I142" s="5"/>
      <c r="J142" s="5"/>
      <c r="K142" s="54"/>
      <c r="L142" s="51"/>
      <c r="M142" s="34"/>
      <c r="N142" s="34"/>
      <c r="O142" s="34"/>
      <c r="P142" s="29"/>
    </row>
    <row r="143" spans="1:16" x14ac:dyDescent="0.25">
      <c r="A143" s="17" t="s">
        <v>110</v>
      </c>
      <c r="B143" s="18" t="s">
        <v>111</v>
      </c>
      <c r="C143" s="7" t="s">
        <v>20</v>
      </c>
      <c r="D143" s="5"/>
      <c r="E143" s="8"/>
      <c r="F143" s="8"/>
      <c r="G143" s="5"/>
      <c r="H143" s="5"/>
      <c r="I143" s="5"/>
      <c r="J143" s="5"/>
      <c r="K143" s="52" t="s">
        <v>137</v>
      </c>
      <c r="L143" s="49" t="s">
        <v>148</v>
      </c>
      <c r="M143" s="32" t="s">
        <v>154</v>
      </c>
      <c r="N143" s="32">
        <v>15500</v>
      </c>
      <c r="O143" s="32">
        <v>18394</v>
      </c>
      <c r="P143" s="27" t="s">
        <v>204</v>
      </c>
    </row>
    <row r="144" spans="1:16" x14ac:dyDescent="0.25">
      <c r="A144" s="17"/>
      <c r="B144" s="18"/>
      <c r="C144" s="7" t="s">
        <v>21</v>
      </c>
      <c r="D144" s="5"/>
      <c r="E144" s="10"/>
      <c r="F144" s="10"/>
      <c r="G144" s="5"/>
      <c r="H144" s="7"/>
      <c r="I144" s="5"/>
      <c r="J144" s="5"/>
      <c r="K144" s="53"/>
      <c r="L144" s="50"/>
      <c r="M144" s="33"/>
      <c r="N144" s="33"/>
      <c r="O144" s="33"/>
      <c r="P144" s="28"/>
    </row>
    <row r="145" spans="1:16" x14ac:dyDescent="0.25">
      <c r="A145" s="17"/>
      <c r="B145" s="18"/>
      <c r="C145" s="7" t="s">
        <v>22</v>
      </c>
      <c r="D145" s="5"/>
      <c r="E145" s="8"/>
      <c r="F145" s="8"/>
      <c r="G145" s="5"/>
      <c r="H145" s="5"/>
      <c r="I145" s="5"/>
      <c r="J145" s="5"/>
      <c r="K145" s="54"/>
      <c r="L145" s="51"/>
      <c r="M145" s="34"/>
      <c r="N145" s="34"/>
      <c r="O145" s="34"/>
      <c r="P145" s="29"/>
    </row>
    <row r="146" spans="1:16" x14ac:dyDescent="0.25">
      <c r="A146" s="17" t="s">
        <v>112</v>
      </c>
      <c r="B146" s="18" t="s">
        <v>113</v>
      </c>
      <c r="C146" s="7" t="s">
        <v>20</v>
      </c>
      <c r="D146" s="5"/>
      <c r="E146" s="8"/>
      <c r="F146" s="8"/>
      <c r="G146" s="5"/>
      <c r="H146" s="5"/>
      <c r="I146" s="5"/>
      <c r="J146" s="5"/>
      <c r="K146" s="52" t="s">
        <v>138</v>
      </c>
      <c r="L146" s="49" t="s">
        <v>146</v>
      </c>
      <c r="M146" s="32" t="s">
        <v>142</v>
      </c>
      <c r="N146" s="32">
        <v>66</v>
      </c>
      <c r="O146" s="32">
        <v>66</v>
      </c>
      <c r="P146" s="27" t="s">
        <v>205</v>
      </c>
    </row>
    <row r="147" spans="1:16" x14ac:dyDescent="0.25">
      <c r="A147" s="17"/>
      <c r="B147" s="18"/>
      <c r="C147" s="7" t="s">
        <v>21</v>
      </c>
      <c r="D147" s="5"/>
      <c r="E147" s="10"/>
      <c r="F147" s="10"/>
      <c r="G147" s="5"/>
      <c r="H147" s="7"/>
      <c r="I147" s="5"/>
      <c r="J147" s="5"/>
      <c r="K147" s="53"/>
      <c r="L147" s="50"/>
      <c r="M147" s="33"/>
      <c r="N147" s="33"/>
      <c r="O147" s="33"/>
      <c r="P147" s="28"/>
    </row>
    <row r="148" spans="1:16" x14ac:dyDescent="0.25">
      <c r="A148" s="17"/>
      <c r="B148" s="18"/>
      <c r="C148" s="7" t="s">
        <v>22</v>
      </c>
      <c r="D148" s="5"/>
      <c r="E148" s="8"/>
      <c r="F148" s="8"/>
      <c r="G148" s="5"/>
      <c r="H148" s="5"/>
      <c r="I148" s="5"/>
      <c r="J148" s="5"/>
      <c r="K148" s="54"/>
      <c r="L148" s="51"/>
      <c r="M148" s="34"/>
      <c r="N148" s="34"/>
      <c r="O148" s="34"/>
      <c r="P148" s="29"/>
    </row>
    <row r="149" spans="1:16" x14ac:dyDescent="0.25">
      <c r="A149" s="17" t="s">
        <v>114</v>
      </c>
      <c r="B149" s="18" t="s">
        <v>115</v>
      </c>
      <c r="C149" s="7" t="s">
        <v>20</v>
      </c>
      <c r="D149" s="5"/>
      <c r="E149" s="8"/>
      <c r="F149" s="8"/>
      <c r="G149" s="5"/>
      <c r="H149" s="5"/>
      <c r="I149" s="5"/>
      <c r="J149" s="5"/>
      <c r="K149" s="52" t="s">
        <v>139</v>
      </c>
      <c r="L149" s="49" t="s">
        <v>140</v>
      </c>
      <c r="M149" s="49" t="s">
        <v>152</v>
      </c>
      <c r="N149" s="32" t="s">
        <v>153</v>
      </c>
      <c r="O149" s="32" t="s">
        <v>168</v>
      </c>
      <c r="P149" s="27" t="s">
        <v>206</v>
      </c>
    </row>
    <row r="150" spans="1:16" x14ac:dyDescent="0.25">
      <c r="A150" s="17"/>
      <c r="B150" s="18"/>
      <c r="C150" s="7" t="s">
        <v>21</v>
      </c>
      <c r="D150" s="5"/>
      <c r="E150" s="10"/>
      <c r="F150" s="10"/>
      <c r="G150" s="5"/>
      <c r="H150" s="7"/>
      <c r="I150" s="5"/>
      <c r="J150" s="5"/>
      <c r="K150" s="53"/>
      <c r="L150" s="50"/>
      <c r="M150" s="50"/>
      <c r="N150" s="33"/>
      <c r="O150" s="33"/>
      <c r="P150" s="28"/>
    </row>
    <row r="151" spans="1:16" x14ac:dyDescent="0.25">
      <c r="A151" s="17"/>
      <c r="B151" s="18"/>
      <c r="C151" s="7" t="s">
        <v>27</v>
      </c>
      <c r="D151" s="5"/>
      <c r="E151" s="8"/>
      <c r="F151" s="8"/>
      <c r="G151" s="5"/>
      <c r="H151" s="5"/>
      <c r="I151" s="5"/>
      <c r="J151" s="5"/>
      <c r="K151" s="54"/>
      <c r="L151" s="51"/>
      <c r="M151" s="51"/>
      <c r="N151" s="34"/>
      <c r="O151" s="34"/>
      <c r="P151" s="29"/>
    </row>
    <row r="152" spans="1:16" x14ac:dyDescent="0.25">
      <c r="A152" s="19" t="s">
        <v>118</v>
      </c>
      <c r="B152" s="20"/>
      <c r="C152" s="20"/>
      <c r="D152" s="20"/>
      <c r="E152" s="20"/>
      <c r="F152" s="20"/>
      <c r="G152" s="20"/>
      <c r="H152" s="20"/>
      <c r="I152" s="20"/>
      <c r="J152" s="20"/>
      <c r="K152" s="20"/>
      <c r="L152" s="20"/>
      <c r="M152" s="20"/>
      <c r="N152" s="20"/>
      <c r="O152" s="20"/>
      <c r="P152" s="21"/>
    </row>
    <row r="153" spans="1:16" ht="39.75" customHeight="1" x14ac:dyDescent="0.25">
      <c r="A153" s="17" t="s">
        <v>116</v>
      </c>
      <c r="B153" s="18" t="s">
        <v>117</v>
      </c>
      <c r="C153" s="7" t="s">
        <v>20</v>
      </c>
      <c r="D153" s="5">
        <v>924</v>
      </c>
      <c r="E153" s="8" t="s">
        <v>161</v>
      </c>
      <c r="F153" s="8" t="s">
        <v>162</v>
      </c>
      <c r="G153" s="5">
        <v>1450406000</v>
      </c>
      <c r="H153" s="5">
        <v>600</v>
      </c>
      <c r="I153" s="5">
        <f>I154+I155</f>
        <v>500</v>
      </c>
      <c r="J153" s="5">
        <f>J154+J155</f>
        <v>500</v>
      </c>
      <c r="K153" s="32" t="s">
        <v>125</v>
      </c>
      <c r="L153" s="49" t="s">
        <v>144</v>
      </c>
      <c r="M153" s="32" t="s">
        <v>142</v>
      </c>
      <c r="N153" s="32">
        <v>11.1</v>
      </c>
      <c r="O153" s="32" t="s">
        <v>166</v>
      </c>
      <c r="P153" s="27" t="s">
        <v>207</v>
      </c>
    </row>
    <row r="154" spans="1:16" ht="45" customHeight="1" x14ac:dyDescent="0.25">
      <c r="A154" s="17"/>
      <c r="B154" s="18"/>
      <c r="C154" s="7" t="s">
        <v>21</v>
      </c>
      <c r="D154" s="5">
        <v>924</v>
      </c>
      <c r="E154" s="8" t="s">
        <v>161</v>
      </c>
      <c r="F154" s="8" t="s">
        <v>162</v>
      </c>
      <c r="G154" s="5">
        <v>1450406000</v>
      </c>
      <c r="H154" s="5">
        <v>600</v>
      </c>
      <c r="I154" s="5">
        <v>500</v>
      </c>
      <c r="J154" s="5">
        <v>500</v>
      </c>
      <c r="K154" s="33"/>
      <c r="L154" s="50"/>
      <c r="M154" s="33"/>
      <c r="N154" s="33"/>
      <c r="O154" s="33"/>
      <c r="P154" s="28"/>
    </row>
    <row r="155" spans="1:16" ht="84.75" customHeight="1" x14ac:dyDescent="0.25">
      <c r="A155" s="17"/>
      <c r="B155" s="18"/>
      <c r="C155" s="7" t="s">
        <v>27</v>
      </c>
      <c r="D155" s="5"/>
      <c r="E155" s="8"/>
      <c r="F155" s="8"/>
      <c r="G155" s="5"/>
      <c r="H155" s="5"/>
      <c r="I155" s="5"/>
      <c r="J155" s="5"/>
      <c r="K155" s="34"/>
      <c r="L155" s="51"/>
      <c r="M155" s="34"/>
      <c r="N155" s="34"/>
      <c r="O155" s="34"/>
      <c r="P155" s="29"/>
    </row>
    <row r="156" spans="1:16" x14ac:dyDescent="0.25">
      <c r="A156" s="2"/>
      <c r="B156" s="3"/>
      <c r="C156" s="3"/>
      <c r="D156" s="2"/>
      <c r="E156" s="3"/>
      <c r="F156" s="3"/>
      <c r="G156" s="2"/>
      <c r="H156" s="3"/>
      <c r="I156" s="3"/>
      <c r="J156" s="3"/>
      <c r="K156" s="3"/>
      <c r="L156" s="3"/>
      <c r="M156" s="3"/>
      <c r="N156" s="3"/>
      <c r="O156" s="3"/>
      <c r="P156" s="3"/>
    </row>
    <row r="157" spans="1:16" x14ac:dyDescent="0.25">
      <c r="A157" s="2"/>
      <c r="B157" s="3"/>
      <c r="C157" s="3"/>
      <c r="D157" s="2"/>
      <c r="E157" s="3"/>
      <c r="F157" s="3"/>
      <c r="G157" s="2"/>
      <c r="H157" s="3"/>
      <c r="I157" s="4">
        <f>I44+I57+I88+I135</f>
        <v>161904.15000000002</v>
      </c>
      <c r="J157" s="4">
        <f>J44+J57+J88+J135</f>
        <v>161904.15000000002</v>
      </c>
      <c r="K157" s="3">
        <f>J157/I157*100</f>
        <v>100</v>
      </c>
      <c r="L157" s="3"/>
      <c r="M157" s="3"/>
      <c r="N157" s="3"/>
      <c r="O157" s="4">
        <f>I122+I135+I154</f>
        <v>6784.45</v>
      </c>
      <c r="P157" s="4">
        <f>O157+I123</f>
        <v>7486.45</v>
      </c>
    </row>
  </sheetData>
  <mergeCells count="376">
    <mergeCell ref="K11:K13"/>
    <mergeCell ref="C1:O3"/>
    <mergeCell ref="L153:L155"/>
    <mergeCell ref="M153:M155"/>
    <mergeCell ref="N153:N155"/>
    <mergeCell ref="O153:O155"/>
    <mergeCell ref="N134:N136"/>
    <mergeCell ref="O134:O136"/>
    <mergeCell ref="L137:L139"/>
    <mergeCell ref="M137:M139"/>
    <mergeCell ref="N137:N139"/>
    <mergeCell ref="O137:O139"/>
    <mergeCell ref="L140:L142"/>
    <mergeCell ref="M140:M142"/>
    <mergeCell ref="N140:N142"/>
    <mergeCell ref="O140:O142"/>
    <mergeCell ref="N112:N114"/>
    <mergeCell ref="O112:O114"/>
    <mergeCell ref="L115:L117"/>
    <mergeCell ref="M115:M117"/>
    <mergeCell ref="N115:N117"/>
    <mergeCell ref="O115:O117"/>
    <mergeCell ref="L118:L120"/>
    <mergeCell ref="M118:M120"/>
    <mergeCell ref="N118:N120"/>
    <mergeCell ref="O118:O120"/>
    <mergeCell ref="N80:N82"/>
    <mergeCell ref="O80:O82"/>
    <mergeCell ref="L83:L85"/>
    <mergeCell ref="M83:M85"/>
    <mergeCell ref="N83:N85"/>
    <mergeCell ref="O83:O85"/>
    <mergeCell ref="L87:L89"/>
    <mergeCell ref="M87:M89"/>
    <mergeCell ref="N87:N89"/>
    <mergeCell ref="O87:O89"/>
    <mergeCell ref="O62:O64"/>
    <mergeCell ref="L65:L67"/>
    <mergeCell ref="M65:M67"/>
    <mergeCell ref="N65:N67"/>
    <mergeCell ref="O65:O67"/>
    <mergeCell ref="L68:L70"/>
    <mergeCell ref="M68:M70"/>
    <mergeCell ref="N68:N70"/>
    <mergeCell ref="O68:O70"/>
    <mergeCell ref="L24:L26"/>
    <mergeCell ref="M24:M26"/>
    <mergeCell ref="N24:N26"/>
    <mergeCell ref="O24:O26"/>
    <mergeCell ref="L50:L52"/>
    <mergeCell ref="M50:M52"/>
    <mergeCell ref="N50:N52"/>
    <mergeCell ref="O50:O52"/>
    <mergeCell ref="M36:M38"/>
    <mergeCell ref="N36:N38"/>
    <mergeCell ref="O36:O38"/>
    <mergeCell ref="M39:M41"/>
    <mergeCell ref="N39:N41"/>
    <mergeCell ref="O39:O41"/>
    <mergeCell ref="L30:L32"/>
    <mergeCell ref="M30:M32"/>
    <mergeCell ref="N30:N32"/>
    <mergeCell ref="O30:O32"/>
    <mergeCell ref="L27:L29"/>
    <mergeCell ref="M27:M29"/>
    <mergeCell ref="N27:N29"/>
    <mergeCell ref="O27:O29"/>
    <mergeCell ref="K153:K155"/>
    <mergeCell ref="P153:P155"/>
    <mergeCell ref="L15:L17"/>
    <mergeCell ref="L18:L20"/>
    <mergeCell ref="M15:M17"/>
    <mergeCell ref="M18:M20"/>
    <mergeCell ref="N15:N17"/>
    <mergeCell ref="L21:L23"/>
    <mergeCell ref="M21:M23"/>
    <mergeCell ref="N21:N23"/>
    <mergeCell ref="O21:O23"/>
    <mergeCell ref="N18:N20"/>
    <mergeCell ref="O18:O20"/>
    <mergeCell ref="O15:O17"/>
    <mergeCell ref="L43:L45"/>
    <mergeCell ref="M43:M45"/>
    <mergeCell ref="N43:N45"/>
    <mergeCell ref="O43:O45"/>
    <mergeCell ref="L39:L41"/>
    <mergeCell ref="L36:L38"/>
    <mergeCell ref="L33:L35"/>
    <mergeCell ref="M33:M35"/>
    <mergeCell ref="N33:N35"/>
    <mergeCell ref="O33:O35"/>
    <mergeCell ref="K137:K139"/>
    <mergeCell ref="P137:P139"/>
    <mergeCell ref="K140:K142"/>
    <mergeCell ref="P140:P142"/>
    <mergeCell ref="K143:K145"/>
    <mergeCell ref="P143:P145"/>
    <mergeCell ref="K146:K148"/>
    <mergeCell ref="P146:P148"/>
    <mergeCell ref="K149:K151"/>
    <mergeCell ref="P149:P151"/>
    <mergeCell ref="L143:L145"/>
    <mergeCell ref="M143:M145"/>
    <mergeCell ref="N143:N145"/>
    <mergeCell ref="O143:O145"/>
    <mergeCell ref="L146:L148"/>
    <mergeCell ref="M146:M148"/>
    <mergeCell ref="N146:N148"/>
    <mergeCell ref="O146:O148"/>
    <mergeCell ref="L149:L151"/>
    <mergeCell ref="M149:M151"/>
    <mergeCell ref="N149:N151"/>
    <mergeCell ref="O149:O151"/>
    <mergeCell ref="K118:K120"/>
    <mergeCell ref="P118:P120"/>
    <mergeCell ref="K121:K123"/>
    <mergeCell ref="P121:P123"/>
    <mergeCell ref="K128:K130"/>
    <mergeCell ref="P128:P130"/>
    <mergeCell ref="K131:K133"/>
    <mergeCell ref="P131:P133"/>
    <mergeCell ref="K134:K136"/>
    <mergeCell ref="P134:P136"/>
    <mergeCell ref="L121:L123"/>
    <mergeCell ref="M121:M123"/>
    <mergeCell ref="N121:N123"/>
    <mergeCell ref="O121:O123"/>
    <mergeCell ref="L128:L130"/>
    <mergeCell ref="M128:M130"/>
    <mergeCell ref="N128:N130"/>
    <mergeCell ref="O128:O130"/>
    <mergeCell ref="L131:L133"/>
    <mergeCell ref="M131:M133"/>
    <mergeCell ref="N131:N133"/>
    <mergeCell ref="O131:O133"/>
    <mergeCell ref="L134:L136"/>
    <mergeCell ref="M134:M136"/>
    <mergeCell ref="K103:K105"/>
    <mergeCell ref="P103:P105"/>
    <mergeCell ref="K106:K108"/>
    <mergeCell ref="P106:P108"/>
    <mergeCell ref="K109:K111"/>
    <mergeCell ref="P109:P111"/>
    <mergeCell ref="K112:K114"/>
    <mergeCell ref="P112:P114"/>
    <mergeCell ref="K115:K117"/>
    <mergeCell ref="P115:P117"/>
    <mergeCell ref="L103:L105"/>
    <mergeCell ref="M103:M105"/>
    <mergeCell ref="N103:N105"/>
    <mergeCell ref="O103:O105"/>
    <mergeCell ref="L106:L108"/>
    <mergeCell ref="M106:M108"/>
    <mergeCell ref="N106:N108"/>
    <mergeCell ref="O106:O108"/>
    <mergeCell ref="L109:L111"/>
    <mergeCell ref="M109:M111"/>
    <mergeCell ref="N109:N111"/>
    <mergeCell ref="O109:O111"/>
    <mergeCell ref="L112:L114"/>
    <mergeCell ref="M112:M114"/>
    <mergeCell ref="K83:K85"/>
    <mergeCell ref="P83:P85"/>
    <mergeCell ref="K87:K89"/>
    <mergeCell ref="P87:P89"/>
    <mergeCell ref="K94:K96"/>
    <mergeCell ref="P94:P96"/>
    <mergeCell ref="K97:K99"/>
    <mergeCell ref="P97:P99"/>
    <mergeCell ref="K100:K102"/>
    <mergeCell ref="P100:P102"/>
    <mergeCell ref="L94:L96"/>
    <mergeCell ref="M94:M96"/>
    <mergeCell ref="N94:N96"/>
    <mergeCell ref="O94:O96"/>
    <mergeCell ref="L97:L99"/>
    <mergeCell ref="M97:M99"/>
    <mergeCell ref="N97:N99"/>
    <mergeCell ref="O97:O99"/>
    <mergeCell ref="L100:L102"/>
    <mergeCell ref="M100:M102"/>
    <mergeCell ref="N100:N102"/>
    <mergeCell ref="O100:O102"/>
    <mergeCell ref="K68:K70"/>
    <mergeCell ref="P68:P70"/>
    <mergeCell ref="K71:K73"/>
    <mergeCell ref="P71:P73"/>
    <mergeCell ref="K74:K76"/>
    <mergeCell ref="P74:P76"/>
    <mergeCell ref="K77:K79"/>
    <mergeCell ref="P77:P79"/>
    <mergeCell ref="K80:K82"/>
    <mergeCell ref="P80:P82"/>
    <mergeCell ref="L71:L73"/>
    <mergeCell ref="M71:M73"/>
    <mergeCell ref="N71:N73"/>
    <mergeCell ref="O71:O73"/>
    <mergeCell ref="L74:L76"/>
    <mergeCell ref="M74:M76"/>
    <mergeCell ref="N74:N76"/>
    <mergeCell ref="O74:O76"/>
    <mergeCell ref="L77:L79"/>
    <mergeCell ref="M77:M79"/>
    <mergeCell ref="N77:N79"/>
    <mergeCell ref="O77:O79"/>
    <mergeCell ref="L80:L82"/>
    <mergeCell ref="M80:M82"/>
    <mergeCell ref="P53:P55"/>
    <mergeCell ref="K56:K58"/>
    <mergeCell ref="P56:P58"/>
    <mergeCell ref="K59:K61"/>
    <mergeCell ref="P59:P61"/>
    <mergeCell ref="K62:K64"/>
    <mergeCell ref="P62:P64"/>
    <mergeCell ref="K65:K67"/>
    <mergeCell ref="P65:P67"/>
    <mergeCell ref="L53:L55"/>
    <mergeCell ref="M53:M55"/>
    <mergeCell ref="N53:N55"/>
    <mergeCell ref="O53:O55"/>
    <mergeCell ref="L56:L58"/>
    <mergeCell ref="M56:M58"/>
    <mergeCell ref="N56:N58"/>
    <mergeCell ref="O56:O58"/>
    <mergeCell ref="L59:L61"/>
    <mergeCell ref="M59:M61"/>
    <mergeCell ref="N59:N61"/>
    <mergeCell ref="O59:O61"/>
    <mergeCell ref="L62:L64"/>
    <mergeCell ref="M62:M64"/>
    <mergeCell ref="N62:N64"/>
    <mergeCell ref="A127:P127"/>
    <mergeCell ref="K15:K17"/>
    <mergeCell ref="P15:P17"/>
    <mergeCell ref="K18:K20"/>
    <mergeCell ref="P18:P20"/>
    <mergeCell ref="K21:K23"/>
    <mergeCell ref="P21:P23"/>
    <mergeCell ref="K24:K26"/>
    <mergeCell ref="P24:P26"/>
    <mergeCell ref="K27:K29"/>
    <mergeCell ref="P27:P29"/>
    <mergeCell ref="K30:K32"/>
    <mergeCell ref="P30:P32"/>
    <mergeCell ref="K33:K35"/>
    <mergeCell ref="P33:P35"/>
    <mergeCell ref="K36:K38"/>
    <mergeCell ref="P36:P38"/>
    <mergeCell ref="K39:K41"/>
    <mergeCell ref="P39:P41"/>
    <mergeCell ref="K43:K45"/>
    <mergeCell ref="P43:P45"/>
    <mergeCell ref="K50:K52"/>
    <mergeCell ref="K53:K55"/>
    <mergeCell ref="A46:A48"/>
    <mergeCell ref="A21:A23"/>
    <mergeCell ref="B21:B23"/>
    <mergeCell ref="O8:O10"/>
    <mergeCell ref="P4:P6"/>
    <mergeCell ref="D5:D6"/>
    <mergeCell ref="E5:E6"/>
    <mergeCell ref="F5:F6"/>
    <mergeCell ref="G5:G6"/>
    <mergeCell ref="H5:H6"/>
    <mergeCell ref="L5:L6"/>
    <mergeCell ref="N5:O5"/>
    <mergeCell ref="B4:B6"/>
    <mergeCell ref="C4:C6"/>
    <mergeCell ref="D4:H4"/>
    <mergeCell ref="I4:I6"/>
    <mergeCell ref="K4:K6"/>
    <mergeCell ref="L4:O4"/>
    <mergeCell ref="J4:J6"/>
    <mergeCell ref="P8:P10"/>
    <mergeCell ref="A15:A17"/>
    <mergeCell ref="B15:B17"/>
    <mergeCell ref="B18:B20"/>
    <mergeCell ref="A8:A10"/>
    <mergeCell ref="B8:B10"/>
    <mergeCell ref="K8:K10"/>
    <mergeCell ref="L8:L10"/>
    <mergeCell ref="M8:M10"/>
    <mergeCell ref="N8:N10"/>
    <mergeCell ref="B46:B48"/>
    <mergeCell ref="A11:A13"/>
    <mergeCell ref="B11:B13"/>
    <mergeCell ref="A36:A38"/>
    <mergeCell ref="B36:B38"/>
    <mergeCell ref="A39:A41"/>
    <mergeCell ref="B39:B41"/>
    <mergeCell ref="A43:A45"/>
    <mergeCell ref="B43:B45"/>
    <mergeCell ref="A42:P42"/>
    <mergeCell ref="A27:A29"/>
    <mergeCell ref="B27:B29"/>
    <mergeCell ref="A30:A32"/>
    <mergeCell ref="B30:B32"/>
    <mergeCell ref="A33:A35"/>
    <mergeCell ref="B33:B35"/>
    <mergeCell ref="A24:A26"/>
    <mergeCell ref="B24:B26"/>
    <mergeCell ref="A14:P14"/>
    <mergeCell ref="A18:A20"/>
    <mergeCell ref="B74:B76"/>
    <mergeCell ref="A59:A61"/>
    <mergeCell ref="B59:B61"/>
    <mergeCell ref="A62:A64"/>
    <mergeCell ref="B62:B64"/>
    <mergeCell ref="A65:A67"/>
    <mergeCell ref="B65:B67"/>
    <mergeCell ref="A50:A52"/>
    <mergeCell ref="B50:B52"/>
    <mergeCell ref="A53:A55"/>
    <mergeCell ref="B53:B55"/>
    <mergeCell ref="A56:A58"/>
    <mergeCell ref="B56:B58"/>
    <mergeCell ref="A94:A96"/>
    <mergeCell ref="B94:B96"/>
    <mergeCell ref="A97:A99"/>
    <mergeCell ref="B97:B99"/>
    <mergeCell ref="A100:A102"/>
    <mergeCell ref="B100:B102"/>
    <mergeCell ref="A49:P49"/>
    <mergeCell ref="P50:P52"/>
    <mergeCell ref="A86:P86"/>
    <mergeCell ref="A87:A89"/>
    <mergeCell ref="B87:B89"/>
    <mergeCell ref="A90:A92"/>
    <mergeCell ref="B90:B92"/>
    <mergeCell ref="A77:A79"/>
    <mergeCell ref="B77:B79"/>
    <mergeCell ref="A80:A82"/>
    <mergeCell ref="B80:B82"/>
    <mergeCell ref="A83:A85"/>
    <mergeCell ref="B83:B85"/>
    <mergeCell ref="A68:A70"/>
    <mergeCell ref="B68:B70"/>
    <mergeCell ref="A71:A73"/>
    <mergeCell ref="B71:B73"/>
    <mergeCell ref="A74:A76"/>
    <mergeCell ref="A112:A114"/>
    <mergeCell ref="B112:B114"/>
    <mergeCell ref="A115:A117"/>
    <mergeCell ref="B115:B117"/>
    <mergeCell ref="A118:A120"/>
    <mergeCell ref="B118:B120"/>
    <mergeCell ref="A103:A105"/>
    <mergeCell ref="B103:B105"/>
    <mergeCell ref="A106:A108"/>
    <mergeCell ref="B106:B108"/>
    <mergeCell ref="A109:A111"/>
    <mergeCell ref="B109:B111"/>
    <mergeCell ref="A149:A151"/>
    <mergeCell ref="B149:B151"/>
    <mergeCell ref="A153:A155"/>
    <mergeCell ref="B153:B155"/>
    <mergeCell ref="A152:P152"/>
    <mergeCell ref="A93:P93"/>
    <mergeCell ref="A140:A142"/>
    <mergeCell ref="B140:B142"/>
    <mergeCell ref="A143:A145"/>
    <mergeCell ref="B143:B145"/>
    <mergeCell ref="A146:A148"/>
    <mergeCell ref="B146:B148"/>
    <mergeCell ref="A131:A133"/>
    <mergeCell ref="B131:B133"/>
    <mergeCell ref="A134:A136"/>
    <mergeCell ref="B134:B136"/>
    <mergeCell ref="A137:A139"/>
    <mergeCell ref="B137:B139"/>
    <mergeCell ref="A121:A123"/>
    <mergeCell ref="B121:B123"/>
    <mergeCell ref="A124:A126"/>
    <mergeCell ref="B124:B126"/>
    <mergeCell ref="A128:A130"/>
    <mergeCell ref="B128:B130"/>
  </mergeCells>
  <phoneticPr fontId="1" type="noConversion"/>
  <pageMargins left="0.25" right="0.25" top="0.75" bottom="0.75" header="0.3" footer="0.3"/>
  <pageSetup paperSize="9" scale="54" fitToHeight="0" orientation="landscape" verticalDpi="0" r:id="rId1"/>
  <rowBreaks count="2" manualBreakCount="2">
    <brk id="73"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2024-06-18T03:12:18Z</cp:lastPrinted>
  <dcterms:created xsi:type="dcterms:W3CDTF">2015-06-05T18:17:20Z</dcterms:created>
  <dcterms:modified xsi:type="dcterms:W3CDTF">2025-04-01T09:14:37Z</dcterms:modified>
</cp:coreProperties>
</file>