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er\Desktop\госпрограмма антиалкогольная\письмо-отчет в минэк\отчеты за 2024 г\"/>
    </mc:Choice>
  </mc:AlternateContent>
  <xr:revisionPtr revIDLastSave="0" documentId="13_ncr:1_{1C270919-E0C1-4CC5-B6B7-E54B95833FD1}" xr6:coauthVersionLast="46" xr6:coauthVersionMax="46"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5" i="1" l="1"/>
  <c r="I157" i="1"/>
  <c r="B3" i="1"/>
  <c r="B2" i="1"/>
  <c r="J10" i="1"/>
  <c r="P3" i="1"/>
  <c r="O157" i="1"/>
  <c r="P157" i="1" s="1"/>
  <c r="P2" i="1"/>
  <c r="J157" i="1"/>
  <c r="J43" i="1"/>
  <c r="J62" i="1"/>
  <c r="J59" i="1"/>
  <c r="J56" i="1"/>
  <c r="J47" i="1"/>
  <c r="J46" i="1" s="1"/>
  <c r="J121" i="1"/>
  <c r="J92" i="1"/>
  <c r="J91" i="1"/>
  <c r="J87" i="1"/>
  <c r="J125" i="1"/>
  <c r="J124" i="1" s="1"/>
  <c r="J134" i="1"/>
  <c r="J153" i="1"/>
  <c r="J12" i="1"/>
  <c r="J11" i="1" s="1"/>
  <c r="I62" i="1"/>
  <c r="I43" i="1"/>
  <c r="I47" i="1"/>
  <c r="K157" i="1" l="1"/>
  <c r="J9" i="1"/>
  <c r="J90" i="1"/>
  <c r="I46" i="1"/>
  <c r="I124" i="1"/>
  <c r="I134" i="1"/>
  <c r="I153" i="1"/>
  <c r="I92" i="1"/>
  <c r="I91" i="1"/>
  <c r="I121" i="1"/>
  <c r="I87" i="1"/>
  <c r="I53" i="1"/>
  <c r="I56" i="1"/>
  <c r="I59" i="1"/>
  <c r="I12" i="1"/>
  <c r="I11" i="1" l="1"/>
  <c r="I9" i="1"/>
  <c r="P1" i="1" s="1"/>
  <c r="J8" i="1"/>
  <c r="I90" i="1"/>
  <c r="I8" i="1" l="1"/>
  <c r="P11" i="1"/>
</calcChain>
</file>

<file path=xl/sharedStrings.xml><?xml version="1.0" encoding="utf-8"?>
<sst xmlns="http://schemas.openxmlformats.org/spreadsheetml/2006/main" count="483" uniqueCount="207">
  <si>
    <t>№</t>
  </si>
  <si>
    <t>п/п</t>
  </si>
  <si>
    <t>Региональные проекты/ ведомственные проекты/ комплексы процессных мероприятий</t>
  </si>
  <si>
    <t>Источник финансового обеспечения</t>
  </si>
  <si>
    <t xml:space="preserve">Код бюджетной классификации (бюджета Республики Тыва) </t>
  </si>
  <si>
    <t>Ответственный исполнитель, соисполнитель, участник</t>
  </si>
  <si>
    <t>Целевые показатели основного мероприятия/показатели непосредственного результата реализации мероприятия</t>
  </si>
  <si>
    <t xml:space="preserve">Фактический результат выполнения мероприятий (в отчетном периоде и нарастающим итогом с начала года) </t>
  </si>
  <si>
    <t>ГРБС</t>
  </si>
  <si>
    <t>Рз</t>
  </si>
  <si>
    <t>Пр</t>
  </si>
  <si>
    <t>ЦСР</t>
  </si>
  <si>
    <t>ВР</t>
  </si>
  <si>
    <t>наименование</t>
  </si>
  <si>
    <t>ед.</t>
  </si>
  <si>
    <t>измерения</t>
  </si>
  <si>
    <t>значение</t>
  </si>
  <si>
    <t>план</t>
  </si>
  <si>
    <t>факт</t>
  </si>
  <si>
    <t>государственная программа «Государственная антиалкогольная и антинаркотическая программа Республики Тыва»</t>
  </si>
  <si>
    <t>всего</t>
  </si>
  <si>
    <t>РБ</t>
  </si>
  <si>
    <t xml:space="preserve"> МБ</t>
  </si>
  <si>
    <t>09</t>
  </si>
  <si>
    <t>01</t>
  </si>
  <si>
    <t>Ведомственный проект «Снижение доли массовой алкоголизации населения, семейных конфликтов на почве пьянства и алкоголизма супругов, повышение престижности трезвого образа жизни в молодых семьях»</t>
  </si>
  <si>
    <t>Министерство здравоохранения Республики Тыва</t>
  </si>
  <si>
    <t>МБ</t>
  </si>
  <si>
    <t>Комплекс процессных мероприятий «Содержание ГБУЗ РТ «Республиканский наркологический диспансер»</t>
  </si>
  <si>
    <t>Осуществление пропаганды проведения безалкогольных свадеб</t>
  </si>
  <si>
    <t>Организация постоянных занятий на бесплатной основе для детей и подростков из уязвимой категории семей в спортивных секциях, в кружках самодеятельности и творчества</t>
  </si>
  <si>
    <t>Проведение научно-популярных лекций в организациях и учреждениях о проблемах и мерах борьбы с алкоголизмом</t>
  </si>
  <si>
    <t>Осуществление мониторинга социально неблагополучных семей, употребляющих алкоголь, осуществление патронажа, оказание адресной социальной помощи</t>
  </si>
  <si>
    <t>Проведение курсов по пропаганде здорового образа жизни, профилактике алкоголизма среди родителей "Заботливый родитель", "Школа счастливой семьи"</t>
  </si>
  <si>
    <t>Анализ деятельности кабинетов медицинского освидетельствования на состояние опьянения при медицинских организациях</t>
  </si>
  <si>
    <t>Организация деятельности отделения неотложной наркологической помощи и детско-подросткового отделения на базе ГБУЗ РТ «Республиканский наркологический диспансер»</t>
  </si>
  <si>
    <t>Анализ работы отделения медицинской реабилитации для больных алкоголизмом при ГБУЗ РТ «Республиканский наркологический диспансер»</t>
  </si>
  <si>
    <t>Содержание ГБУЗ Республики Тыва "Республиканский наркологический диспансер" согласно плану финансово-хозяйственной деятельности</t>
  </si>
  <si>
    <t>1.1.</t>
  </si>
  <si>
    <t>1.2.</t>
  </si>
  <si>
    <t>1.3.</t>
  </si>
  <si>
    <t>1.4.</t>
  </si>
  <si>
    <t>1.5.</t>
  </si>
  <si>
    <t>1.6.</t>
  </si>
  <si>
    <t>1.7.</t>
  </si>
  <si>
    <t>1.8.</t>
  </si>
  <si>
    <t>1.9.</t>
  </si>
  <si>
    <t>1.10.</t>
  </si>
  <si>
    <t>Осуществление контроля по общему объему продажи алкогольной продукции, пива и пивных напитков</t>
  </si>
  <si>
    <t xml:space="preserve">Подпрограмма 2 «Профилактика пьянства, алкоголизма и их медико-социальных последствий на территории Республики Тыва» </t>
  </si>
  <si>
    <t>Подпрограмма 1 «Первичная, вторичная, третичная профилактика заболеваний наркологического профиля», всего, в том числе:</t>
  </si>
  <si>
    <t>Ведомственный проект «Совершенствование системы профилактики алкоголизма, создание позитивного информационного поля с формированием антиалкогольного мировоззрения»</t>
  </si>
  <si>
    <t>2.1.</t>
  </si>
  <si>
    <t>Освещение проблем алкоголизации населения, в том числе размещение рекламных баннеров о последствиях злоупотребления пивом. Подготовка статьей в СМИ (сайты, газеты) о злоупотреблении пивом, алкоголем и вредных последствиях, связанных с их употреблением, а также показ видеороликов о последствиях употребления психоактивных веществ, пива в организациях на информационных мониторах</t>
  </si>
  <si>
    <t>2.2.</t>
  </si>
  <si>
    <t>Обучение социальных педагогов, классных руководителей, психологов, фельдшеров школ по вопросам ранней диагностики потребления психоактивных веществ, обеспечение методическими материалами и рекламными роликами (буклеты, листовки, флаеры, наклейки, баннеры), в том числе размещение постеров в социальных сетях, чатах</t>
  </si>
  <si>
    <t>2.3.</t>
  </si>
  <si>
    <t>Мероприятия, направленные на формирование здорового образа жизни у населения, включая сокращение потребления психоактивных веществ (алкоголя, наркотических средств, табака), выпуск серии телепередач по профилактике употребления психоактивных веществ с приглашением на передачу органы исполнительной и муниципальной власти, некоммерческие организации</t>
  </si>
  <si>
    <t>2.4.</t>
  </si>
  <si>
    <t>Проведение физкультурно-спортивных праздников, фестивалей, массовых соревнований в целях пропаганды преимуществ трезвого образа жизни, выработки активной жизненной позиции и негативного отношения к употреблению алкогольных напитков. Разработка социальных роликов, направленных на пропаганду здорового образа жизни, с участием известных спортсменов</t>
  </si>
  <si>
    <t>2.5.</t>
  </si>
  <si>
    <t>Проведение культурно-образовательного мероприятия «Ажык шолге ойнап хоглээл». Создание видеоролика по профилактике алкоголизма и пропаганде здорового образа жизни</t>
  </si>
  <si>
    <t xml:space="preserve">2.6. </t>
  </si>
  <si>
    <t>Реализация комплекса мероприятий по раннему выявлению и учета семей, находящихся в социально опасном положении и трудной жизненной ситуации методами наблюдения, собеседования, консультирования, выхода в семью.</t>
  </si>
  <si>
    <t>2.7.</t>
  </si>
  <si>
    <t>2.8.</t>
  </si>
  <si>
    <t>Создание социального видеоролика на тему: «Будущее Тувы – будущее нации» с привлечением лидеров общественного мнения среди молодежи, молодых людей</t>
  </si>
  <si>
    <t>2.9.</t>
  </si>
  <si>
    <t>Проведение цикла культурно-образовательных антиалкогольных и антинаркотических мероприятий</t>
  </si>
  <si>
    <t xml:space="preserve">2.10. </t>
  </si>
  <si>
    <t>2.11.</t>
  </si>
  <si>
    <t>Организация и проведение анкетирования об алкоголизации среди студентов профессиональных образовательных организаций Республики Тыва (особенно среди первых курсов)</t>
  </si>
  <si>
    <t>2.12.</t>
  </si>
  <si>
    <t>Организация и проведение информационных часов с просмотром видеороликов на тему «Негативное влияние пива на организм человека», «Последствия употребления пива» среди студентов профессиональных образовательных организаций Республики Тыва (особенно среди первых курсов)</t>
  </si>
  <si>
    <t>2.13.</t>
  </si>
  <si>
    <t>Финансовое обеспечение расходов, связанных с премированием победителей республиканского конкурса среди сельских населенных пунктов Республики Тыва "Трезвое село"</t>
  </si>
  <si>
    <t>Губернаторский проект «Снижение количества преступлений, совершаемых лицами в состоянии алкогольного опьянения, и профилактика злоупотребления алкогольной продукцией»</t>
  </si>
  <si>
    <t>Подпрограмма 3 «Обеспечение государственного контроля за легальным оборотом наркотиков, их прекурсоров, реализация комплекса мер по пресечению незаконного распространения наркотиков и их прекурсоров»</t>
  </si>
  <si>
    <t>Ведомственный проект «Снижение масштабов незаконного оборота наркотиков на территории Республики Тыва»</t>
  </si>
  <si>
    <t>3.1.</t>
  </si>
  <si>
    <t>3.2.</t>
  </si>
  <si>
    <t>Организация и проведение на территории Республики Тыва комплексной оперативно-профилактической операции «Мак»</t>
  </si>
  <si>
    <t>Реализация оперативно-разыскных мероприятий по пресечению незаконного распространения наркотиков на территории Республики Тыва</t>
  </si>
  <si>
    <t>3.3.</t>
  </si>
  <si>
    <t>Повышение эффективности правоохранительных мер по пресечению деятельности организованных групп и преступных сообществ в сфере незаконного оборота наркотиков</t>
  </si>
  <si>
    <t>3.4.</t>
  </si>
  <si>
    <t xml:space="preserve"> Выявление лиц, причастных к организации каналов поступления наркотиков на территорию республики, пресечение распространения наркотиков бесконтактным способом с помощью информационно-телекоммуникационной сети "Интернет"</t>
  </si>
  <si>
    <t>3.5.</t>
  </si>
  <si>
    <t>Осуществление межведомственных оперативно-разыскных мероприятий по своевременному перекрытию каналов поставки на территорию исправительных учреждений наркотических средств и психотропных веществ</t>
  </si>
  <si>
    <t>3.6.</t>
  </si>
  <si>
    <t>Противодействие легализации (отмыванию) доходов, полученных от незаконного оборота наркотиков</t>
  </si>
  <si>
    <t>3.7.</t>
  </si>
  <si>
    <t>Проведение рейдовых мероприятий по выявлению лиц, осуществляющих управление транспортными средствами в состоянии наркотического опьянения, а также по выявлению лиц, совершающих административные правонарушения, связанные с незаконным оборотом наркотических средств, в общественных местах</t>
  </si>
  <si>
    <t>3.8.</t>
  </si>
  <si>
    <t>Организация и проведение оперативно-профилактических мероприятий в местах пребывания (проживания) и осуществления трудовой деятельности иностранных граждан, лиц без гражданства, прибывших в Республику Тыва из потенциально наркоопасных стран</t>
  </si>
  <si>
    <t>3.9.</t>
  </si>
  <si>
    <t>Организация и проведение профилактических мероприятий в целях предупреждения потребления подростками наркотических средств, а также в отношении несовершеннолетних, причастных к совершению преступлений, связанных с незаконным оборотом наркотиков, для недопущения свершения ими в дальнейшем противоправных деяний, а также с целью выявления лиц, вовлекающих их в противоправную деятельность</t>
  </si>
  <si>
    <t>3.10.</t>
  </si>
  <si>
    <t>Проведение работ по уничтожению зарослей дикорастущей конопли. Приобретение сельскохозяйственных машин и оборудования</t>
  </si>
  <si>
    <t>Подпрограмма 4 «Развитие региональной системы профилактики немедицинского потребления наркотиков с приоритетом мероприятий первичной профилактики, организация комплексной системы реабилитации и ресоциализации наркологических больных»</t>
  </si>
  <si>
    <t>4.1.</t>
  </si>
  <si>
    <t>Разработка, изготовление, тиражирование и размещение профилактических антинаркотических материалов (буклеты, листовки, флаеры, наклейки, баннеры)</t>
  </si>
  <si>
    <t>4.2.</t>
  </si>
  <si>
    <t>Организация мероприятий по первичной профилактике потребления психоактивных веществ (конкурсы, акции, беседы, тренинги, флешмобы, киноуроки, спартакиады, военно-патриотические игры, сборы, слёты и т.д.) с привлечением РДДиМ, общественных организаций, авторитетных лиц из числа спортсменов, артистов, депутатов, в том числе в рамках летней оздоровительной кампании</t>
  </si>
  <si>
    <t>4.3.</t>
  </si>
  <si>
    <t xml:space="preserve">Раннее выявление потребителей психотропных веществ среди несовершеннолетних </t>
  </si>
  <si>
    <t>4.4.</t>
  </si>
  <si>
    <t>Изготовление и размещение наружной антинаркотической рекламы (баннеры, биллборды)</t>
  </si>
  <si>
    <t>4.5.</t>
  </si>
  <si>
    <t>Создание социальных видеороликов на русском и тувинском языках о пагубном воздействии потребления наркотиков</t>
  </si>
  <si>
    <t>4.6.</t>
  </si>
  <si>
    <t>Конкурс на лучший волонтерский проект, направленный на пропаганду здорового образа жизни</t>
  </si>
  <si>
    <t>4.7.</t>
  </si>
  <si>
    <t>Профилактические мероприятия, приуроченных Международному дню борьбы со злоупотреблением наркотическими средствами и их оборотом</t>
  </si>
  <si>
    <t>4.8.</t>
  </si>
  <si>
    <t>Организация социологического исследования по выявлению общественного мнения, в рамках государственной системы наркоситуации</t>
  </si>
  <si>
    <t>4.9.</t>
  </si>
  <si>
    <t>Предоставление субсидий из республиканского бюджета Республики Тыва социально ориентированным некоммерческим организациям, осуществляющим деятельность в сфере социальной реабилитации и ресоциализации лиц, страдающих алкогольными расстройствами, прошедших лечение, а также потреблявших наркотические средства и психотропные вещества в немедицинских целях, на реализацию социально значимых проектов</t>
  </si>
  <si>
    <t>Комплекс процессных мероприятий «Создание комплексно-региональной системы профилактики немедицинского потребления наркотиков, злоупотребления алкоголем с приоритетом мероприятий первичной профилактической деятельности»</t>
  </si>
  <si>
    <t>Ведомственный проект «Проведение информационной политики в средствах массовой информации по формированию в обществе негативного отношения к незаконному потреблению наркотических средств и психотропных веществ, злоупотреблению алкоголем и развитие системы подготовки специалистов в области профилактики наркомании и алкоголизма»</t>
  </si>
  <si>
    <t>Трудоустройство лиц, прошедших социальную реабилитацию в некоммерческих организациях</t>
  </si>
  <si>
    <t xml:space="preserve">Министерство культуры Республики Тыва, Управление ЗАГС Республики Тыва </t>
  </si>
  <si>
    <t>Служба по лицензированию и надзору отдельных видов деятельности Республики Тыва</t>
  </si>
  <si>
    <t>Министерство образования Республики Тыва</t>
  </si>
  <si>
    <t>Министерство образования Республики Тыва, Министерство спорта Республики Тыва</t>
  </si>
  <si>
    <t>Министерство труда и социальной политики Республики Тыва</t>
  </si>
  <si>
    <t>Министерство образования Республики Тыва, Министерство здравоохранения Республики Тыва</t>
  </si>
  <si>
    <t>Министерство спорта Республики Тыва</t>
  </si>
  <si>
    <t>Министерство культуры 
Республики Тыва</t>
  </si>
  <si>
    <t xml:space="preserve">Министерство труда и социальнй политики Республики Тыва </t>
  </si>
  <si>
    <t>Мероприятия, направленные на формирование здорового образа жизни у населения, включая сокращение потребления психоактивных веществ (алкоголя, наркотических средств, табака), выпуск серии телепередач по профилактике употребления психоактивных веществ с при</t>
  </si>
  <si>
    <t xml:space="preserve">Министерство внутренних дел по Республике Тыва </t>
  </si>
  <si>
    <t>Министерство сельского хозяйства и продовольствия Республики Тыва</t>
  </si>
  <si>
    <t xml:space="preserve">Министерство здравоохранения Республики Тыва, Министерство цифрового развития Республики Тыва, Министерство образования Республики Тыва, Министерство внутренних дел по Республике Тыва </t>
  </si>
  <si>
    <t>Министерсто образования Республики Тыва</t>
  </si>
  <si>
    <t>Министерство образования Республики Тыва, Министерство труда и социальной политики Республики Тыва, Министерство здравоохранения Республики Тыва, Министерство внутренних дел по Республике Тыва</t>
  </si>
  <si>
    <t>Министерство цифрового развития Республики Тыва, Министерство внутренних дел по Республике Тыва (по согласованию), Министерство здравоохранения Республики Тыва</t>
  </si>
  <si>
    <t>Министерство образования Республики Тыва, Министерство внутренних дел по Республике Тыва (по согласованию)</t>
  </si>
  <si>
    <t>Министерство образования Республики Тыва, Министерство культуры Республики Тыва, Министерство здравоохранения Республики Тыва, Министерство внутренних дел по Республике Тыва (по согласованию)</t>
  </si>
  <si>
    <t>Тувинский институт гуманитарных и прикладных социально-экономических исследований</t>
  </si>
  <si>
    <t>Смертность от отравления алкоголем и его суррогатами Первичная заболеваемость алкогольными психозами</t>
  </si>
  <si>
    <t>Доля уничтоженных очагов конопли</t>
  </si>
  <si>
    <t>%</t>
  </si>
  <si>
    <t>Доля раскрытых преступлений в сфере незаконного
оборота наркотиков к общему количеству зарегистрированных преступлений</t>
  </si>
  <si>
    <t>Число больных наркоманией, находящихся в ремиссии свыше 2 лет (на 100 больных наркомании среднегодового контингента); Число больных алкоголизмом, находящихся в ремиссии свыше 2 лет (на 100 больных алкоголизмом среднегодового контингента)</t>
  </si>
  <si>
    <t>Охват населения Республики Тыва лекциями, семинарами, курсами о преимуществах трезвого, здорового образа жизни и вреде алкоголя, всего по РТ</t>
  </si>
  <si>
    <t xml:space="preserve">Доля несовершеннолетних и молодежи, вовлеченных в профилактические мероприятия, по отношению к общей численности лиц указанной категории, всего по РТ </t>
  </si>
  <si>
    <t>Доля несовершеннолетних и молодежи, вовлеченных в профилактические мероприятия, по отношению к общей численности лиц указанной категории, всего по РТ; Охват населения Республики Тыва лекциями, семинарами, курсами о преимуществах трезвого, здорового образа жизни и вреде алкоголя, всего по РТ</t>
  </si>
  <si>
    <t xml:space="preserve">Охват населения Республики Тыва лекциями, семинарами, курсами о преимуществах трезвого, здорового образа жизни и вреде алкоголя, всего по РТ; Доля несовершеннолетних и молодежи, вовлеченных в профилактические мероприятия, по отношению к общей численности лиц указанной категории, всего по РТ </t>
  </si>
  <si>
    <t>Число больных алкоголизмом, находящихся в ремиссии свыше 2 лет (на 100 больных алкоголизмом среднегодового контингента)</t>
  </si>
  <si>
    <t>Первичная заболеваемость алкогольными психозами</t>
  </si>
  <si>
    <t>Число больных алкоголизмом, находящихся в ремиссии свыше 2 лет (на 100 больных алкоголизмом среднегодового контингента);Число больных наркоманией, находящихся в ремиссии свыше 2 лет (на 100 больных наркомании среднегодового контингента)</t>
  </si>
  <si>
    <t>случаев на 100 тыс.населения</t>
  </si>
  <si>
    <t>14,2/3,5</t>
  </si>
  <si>
    <t>человек</t>
  </si>
  <si>
    <t xml:space="preserve">выполняется </t>
  </si>
  <si>
    <t xml:space="preserve">В целях предупреждения семейного неблагополучия Центрами социальной помощи семье и детям постоянно ведется работа по разработке и реализации планов мероприятий индивидуальной программы социального сопровождения в отношении семей, признанными находящимися в СОП. 
На основании межведомственного плана и собранной информации о семье специалистами центра проводится индивидуальная работа с каждой семьей. Осуществляется постоянное взаимодействие с органами и учреждениями системы профилактики по выявлению фактов неисполнения или ненадлежащего исполнения родителями своих обязанностей. По каждому межведомственному запросу, поступившему в центр, даны ответы и приняты меры в рамках имеющихся полномочий. С помощью средств массовой информации проводится информирование населения о направлении деятельности учреждения, о мерах социальной поддержки, предоставляемых семьям, имеющих детей.
Одним из основных условий эффективности социальной работы является социальная реабилитация и уменьшение количества семей, находящихся в социально-опасном положении. Учитывая, что чем ситуация хуже, тем труднее семья идет на контакт основной формой выявления неблагополучных семей является патронаж и межведомственные рейды.  Изъятие ребенка из семьи и, в последствии, лишение родителей родительских прав остается наиболее частым способом решения ситуации. Отсюда количество детей-сирот в республике не уменьшается.
Всего за отчетный период на сопровождении находились 589 семей, в них детей 1536 признанных СОП. 
Из представленных сведений следует, что главной проблемой семей, состоящих на учете – алкоголизм родителей. И соответственно для профилактики несчастных случаев с детьми и оставления детей, в социально-опасном положении подведомственными учреждениями на постоянной основе проводятся патронажные посещения 
В целях профилактики безнадзорности, беспризорности и правонарушений среди несовершеннолетних, семейного неблагополучия 18 социальными учреждениями в течение 12 месяцев 2023 года 44844 (АППГ 2022 года- 50402 патронажей), из них совместно с субъектами профилактики-18266 (АППГ 2022 г- 21367). В ходе патронажей специалистами также проводятся разъяснительные, профилактические беседы с родителями (законными представителями). Розданы около 9300 экз. буклетов, памяток, листовок. </t>
  </si>
  <si>
    <t xml:space="preserve">Исполнение в 2025 г. </t>
  </si>
  <si>
    <t xml:space="preserve">
И Н Ф О Р М А Ц И Я
о ходе реализации государственной программы "Государственная антиалкогольная и антинаркотическая программа Республики Тыва"</t>
  </si>
  <si>
    <t>04</t>
  </si>
  <si>
    <t>05</t>
  </si>
  <si>
    <t>11</t>
  </si>
  <si>
    <t>03</t>
  </si>
  <si>
    <t>08</t>
  </si>
  <si>
    <t>10</t>
  </si>
  <si>
    <t>06</t>
  </si>
  <si>
    <t xml:space="preserve">В работе. С начала 2024 года центрами социальной помощи семье и детям республики проведены патронажные мероприятия с охватом 589 семей. Социальные услуги в стационарной форме  центров социальной помощи семье и детям получили 250 несовершеннолетних при 202 койках. Указанные семьи и дети все охвачены профилактическими мероприятиями. </t>
  </si>
  <si>
    <t>Социальная реклама в виде баннера размещена (2 вида) на улице «Московская» рядом с кафе «Лето» (на 2 месяца-апрель-май) и на территории стационарного отделения РНД связанные с темами профилактики алкоголизма, наркомании, ЗОЖ. Выпущено 3 переносных баннера, используемые во время акций «Наш выбор – трезвый образ жизни», «Живи свободно».
Работа в интернет-ресурсах и социальных сетях с целью донести необходимую информацию до населения, в особенности молодежи, которое активно пользуется интернетом. Действует официальный сайт ГБУЗ РТ “Республиканский наркологический диспансер” www.rndtuva.ru, а также активно используется официальная страница диспансера в социальной сети “ВКонтакте”. Всего на официальных сайтах и в различных страницах социальной сети “ВКонтакте”размещено  78 3материалов (498).</t>
  </si>
  <si>
    <r>
      <t>Объем расходов, тыс. руб.</t>
    </r>
    <r>
      <rPr>
        <vertAlign val="superscript"/>
        <sz val="11"/>
        <rFont val="Times New Roman"/>
        <family val="1"/>
        <charset val="204"/>
      </rPr>
      <t xml:space="preserve"> </t>
    </r>
  </si>
  <si>
    <r>
      <t>Кассовый расход за январь-сентрябрь 2024 г. тыс. руб.</t>
    </r>
    <r>
      <rPr>
        <vertAlign val="superscript"/>
        <sz val="11"/>
        <rFont val="Times New Roman"/>
        <family val="1"/>
        <charset val="204"/>
      </rPr>
      <t xml:space="preserve"> </t>
    </r>
  </si>
  <si>
    <r>
      <t xml:space="preserve">По результатам прямого открытого голосования признать победителями республиканского конкурса среди сельских населенных пунктов Республики Тыва «Трезвое село», следующих сельских населенных пунктов:
</t>
    </r>
    <r>
      <rPr>
        <b/>
        <u/>
        <sz val="8"/>
        <rFont val="Times New Roman"/>
        <family val="1"/>
        <charset val="204"/>
      </rPr>
      <t>- Большие сельские населенные пункты:</t>
    </r>
    <r>
      <rPr>
        <sz val="8"/>
        <rFont val="Times New Roman"/>
        <family val="1"/>
        <charset val="204"/>
      </rPr>
      <t xml:space="preserve">
Первое место - с. Кызыл-Чыраа Тес-Хемского района;
Второе место - с. Барлык Барун-хемчикского района;
Третье место - с. Шеми Дзун-Хемчикского района.
</t>
    </r>
    <r>
      <rPr>
        <b/>
        <u/>
        <sz val="8"/>
        <rFont val="Times New Roman"/>
        <family val="1"/>
        <charset val="204"/>
      </rPr>
      <t>- Средние сельские населенные пункты:</t>
    </r>
    <r>
      <rPr>
        <sz val="8"/>
        <rFont val="Times New Roman"/>
        <family val="1"/>
        <charset val="204"/>
      </rPr>
      <t xml:space="preserve">
Первое место - с. Терлиг-Хая Кызылского района;
Второе место - с. Хадын Пий-Хемского района;
Третье место - с. Арыскан Улуг-Хемского района.
</t>
    </r>
    <r>
      <rPr>
        <u/>
        <sz val="8"/>
        <rFont val="Times New Roman"/>
        <family val="1"/>
        <charset val="204"/>
      </rPr>
      <t>- Малые сельские населенные пункты:</t>
    </r>
    <r>
      <rPr>
        <sz val="8"/>
        <rFont val="Times New Roman"/>
        <family val="1"/>
        <charset val="204"/>
      </rPr>
      <t xml:space="preserve">
Первое место - арбан Ленинка Пий-Хемского района. В соответствии с протоколом заседания организационного комитета по подведению итогов республиканского конкурса среди сельских населенных пунктов Республики Тыва «Трезвое село» от 26.01.2024 г. № 04-01-5/24 перечислены денежные премии победителям конкурса соответствии с размерами, установленными разделом 4 Положения о республиканском конкурсе среди сельских населенных пунктов Республики Тыва «Трезвое село", утвержденного постановлением  Правительства Республики Тыва 24.08.2023 г. № 628. Финансовые средства перечислены победителям республиканского конкурса среди сельских населенных пунктов республики. </t>
    </r>
  </si>
  <si>
    <t>В общеобразовательных организациях при ведении Министерства образования РТ все физкультурно-спортивные кружки, секции и внеурочные занятия спортивно-оздоровительной направленности проводят-ся на бесплатной основе, за исключением автономных дошкольных образовательных учреждений г. Кызыла.
На сегодняшний день количество учащихся, систематически занимающихся физической культурой и спортом во внеурочное время в общеобразовательных организациях РТ со-ставляет – 25 110 чел.
Всего в республике ведут деятельность 171 общеобразовательных организаций. Из них в 160 школах созданы школьные спортивные клубы (далее – ШСК) в городской местности – 31 ШСК, в сельской местности – 129 ШСК. С июня 2021 г. официально зарегистрирова-ны во Всероссийском реестре (перечень) школьных спортивных клубов (ШСК). Все необходимые нормативно-правовые акты и документы имеются в официальных сайтах школ РТ.
В данных школьных спортивных клубах проводятся физкультурно-спортивные круж-ки, секции и внеурочные занятия спортивно-оздоровительной направленности с общим охватом 23006 обучающихся с 1 по 11 класс от 6 до 18 лет. В школьных спортивных клу-бах функционируют следующие виды спор-та: волейбол, баскетбол, мини-футбол, шах-маты, легкая атлетика, плавание, настольный теннис, спортивное ориентирование, спор-тивный туризм, национальная борьба «Хуреш», самбо, кикбоксинг, бокс, лыжный спорт, карате, вольная (спортивная) борьба, сумо, хоккей с мячом, стрельба из лука, стрельба из национального лука, пионербол, дзюдо, скалолазание, ушу, спортивные тан-цы, регби, рукопашный бой и шашки.
В данных кружках и секциях в основном охвачены дети из уязвимых категорий семей, дети, состоящие на профилактических уче-тах, а также все желающие учащиеся.</t>
  </si>
  <si>
    <t>Для замещающих семей проведено обучение по комплексной программе «Шаг за шагом к дому», за 5 месяцев 2024 г. обучены 101 чел. По программе «Азбука счастливой семьи», направленной на повышение психолого-педагогических компетенций родителей обучение проходят 371 чел.
В рамках проведения всероссийских роди-тельских гостиных, мероприятия с участием Уполномоченного по правам ребенка в Рес-публике Тыва прошли в Барун-Хемчикском, Пий-Хемском, Кызылском кожуунах и в г. Кызыле. Вопросы по профилактике соци-ального неблагополучия, потребления спиртных напитков и обеспечения безопас-ности детей обсуждаются на каждом меро-приятии, таким образом всего охвачено 175 чел.</t>
  </si>
  <si>
    <t>С 15 января по 20 февраля 2024 г. проведен региональный этап Всероссийского конкур-са социальной рекламы антинаркотической направленности и пропаганды здорового об-раза жизни «Спасем жизнь вместе» по сов-местному приказу Министерства внутренних дел РТ, Минобра РТ, МВД по РТ, Минкуль-туры РТ и АДМ по РТ от 18.12.2023 г. №462 всего было представлено 52 работы. Победи-тели определены.
31 мая 2024 г. состоялось награждение побе-дителей регионального этапа всероссийского конкурса «Спасем жизнь вместе» во Дворце молодежи. Всего награждено 14 победителей и призеров.</t>
  </si>
  <si>
    <t xml:space="preserve">На 2024 год из республиканского бюджета выделено 2 930 тыс. рублей для уничтожения дикорастущей конопли (по сравнению с предыдущим годом — 2 696,5 тыс. рублей, что составляет увеличение на 108,7 %). Из этой суммы предусмотрено:
-приобретение гербицидов сплошного действия «Спрут-Экстра» на сумму 2 810 тыс. рублей;
-утилизация упаковки гербицидов на сумму 120 тыс. рублей.
На 2024 год с местного бюджета муниципальных районов предусмотрено 1 324,0 тыс. рублей (АППГ – 1 274,0 тыс. рублей), в том числе: 
	Бай-Тайгинский - 30 тыс. рублей (АППГ – 30 тыс. руб.);
	Барун-Хемчикский - 130 тыс. рублей (АППГ – 100 тыс. руб.);
	Дзун-Хемчикский - 100 тыс. рублей (АППГ – 100 тыс. руб.);
	Каа-Хемский - 60 тыс. рублей (АППГ – 60 тыс. руб.);
	Кызылский - 180 тыс. рублей (АППГ – 200 тыс. руб.);
	Пий-Хемский - 236 тыс. рублей (АППГ - 236 тыс. руб.);
	Сут-Хольский - 40 тыс. рублей (АППГ – 40 тыс. руб.);
	Тандинский - 30 тыс. рублей (АППГ – 30 тыс. руб.);
	Тес-Хемский - 18 тыс. рублей (АППГ – 18 тыс. руб.);
	Улуг-Хемский - 90 тыс. рублей (АППГ- 90 тыс. руб.);
	Чаа-Хольский - 65 тыс. рублей (АППГ – 55 тыс. руб.);
	Чеди-Хольский - 45 тыс. рублей (АППГ – 45 тыс. руб.);
	г. Кызыл - 300 тыс. рублей (АППГ – 270 тыс. руб.).
В текущем году проведены следующие мероприятия по уничтожению конопли: 
•	путем химического опрыскивания - 1602,9 га или 65,15 %;
•	механизированное скашивание – 388,3 га или 15,78 %;
•	ручное скашивание, в том числе ручная прополка – 94 га или 3,82 %;
•	вспашка в целях вовлечения в оборот сельхозугодий – 25 га 1,02 %;
•	посев сельскохозяйственных культур для вовлечения в оборот сельхозугодий – 350 га или 14,23 %.
Согласно приказу Министерства сельского хозяйства и продовольствия Республики Тыва № 87-ОД от 27 апреля 2024 года, НКО осуществили распределение и передачу товарно-материальных ценностей муниципальным образованиям в рамках первого этапа. В этот период было передано 900 литров гербицидов, с окончанием до 3 мая 2024 года (Таблица 2). 
С учетом площадей, пораженных диким произрастанием конопли, был организован второй этап распределения гербицидов для муниципальных образований, который продлился до 7 июня 2024 года и составил 890 литров, в соответствии с приказом № 121-ОД от 28 мая 2024 года. 
Итоги первого и второго этапов отразили распределение 1790 литров гербицида из общего объема в 2000 литров. В дополнение, 120 литров гербицида было выделено Барун-Хемчикскому кожууну по дополнительному соглашению № 1 от 15 июля 2024 года. В Кызылском районе в совокупности было получено 240 литров, из которых 60 литров вернулись в НКО «Фонд развития фермерского бизнеса и сельскохозяйственных кооперативов Республики Тыва» по дополнительному соглашению № 2 от 20 сентября 2024 года.
В настоящее время в Министерстве сельского хозяйства и продовольствия хранится 150 литров гербицида «Спрут-Экстра», которые намерены распределить после первого заседания Межведомственного штаба при МВД по Республике Тыва в рамках операции «Мак-2025». 
Следует отметить, что Пий-Хемский район заключил договор с ООО «Содействие Агро Плюс» на поставку 180 литров гербицида Тотал 480. Сумма контракта составляет 113 040 рублей, финансируемых из муниципального бюджета. Поставка гербицидов в Пий-Хемский район состоялась 2 мая 2024 года.
Кроме того, мэрия города Кызыла подписала договор на поставку товарно-материальных ценностей (гербицидов) «Чистогряд» объемом 50 литров с ИП Полынцевым Е.А. сумма сделки составила 84 тысячи рублей. В сут-Хольском районе уничтожение конопли прошло с применением механизированных методов, что позволило повысить эффективность мероприятия.
На сегодняшний день заключается договор между НКО и ООО «Утилитсервис» на утилизацию 185 контейнеров, некогда хранивших гербициды. 
Согласно сведениям муниципальных образований, в 2024 году общая площадь, занятая дикорастущей коноплей, составила 2 460,2 гектара. В результате проведенных мероприятий было уничтожено 2 460,2 гектара, что составляет полное выполнение поставленной задачи на 100 % (АППГ — 2 917,6 га).
Анализ эффективности действий по уничтожению дикорастущей конопли за 2024 год продемонстрировал положительный результат, подчеркивающий сокращение площади очага на 457,4 гектара, что представляет собой значительное снижение или 84,3 % к 2023 году.
</t>
  </si>
  <si>
    <t>исполнение за 9 месяцев 107076,21672 тыс.рублей.</t>
  </si>
  <si>
    <t>В общеобразовательных организациях всего проведено 147 бесед разъяснительного и профилактического характера с общим охва-том 4210 чел. В профессиональных образова-тельных организациях было проведено около 76 профилактических бесед о вреде алко-гольной, спиртосодержащей продукции, проблемах наркомании и последствиях по-требления наркотических веществ с охватом 1980 тыс. студентов. Также в образователь-ных организациях было проведено около 40 профилактических бесед о проблемах нарко-мании и последствиях потребления наркоти-ческих веществ с охватом 1400 студентов.
21 марта в МБОУ СОШ №1 и №3 г. Чадан Дзун-Хемчикского кожууна состоялось от-крытие Общероссийской антинаркотической профилактической акции «Сообщи, где тор-гую смертью», направленного на повышение правовой грамотности и профилактику упо-требления психоактивных веществ, в рамках которого главным специалистом-экспертом УНК МВД по РТ проведена лекция о граж-данской ответственности каждого человека. Общий охват составил 244 обучающихся.
Для родителей несовершеннолетних по теме профилактики потребления алкогольной продукции разъяснительная работа прово-дится в рамках родительских собраний и всеобучей. Так, в феврале и марте в рамках ежемесячного родительского всеобуча при участии представителей духовенства рас-смотрены темы: «Толдун келир уези ада ки-жинин мозу шынарында (Успешное будущее ребенка в нравственности отца)» и «Девичья краса в нравственности матери» (Кыстын чаражы – ие кижинин будужунде), с участи-ем 5438 и 6464 чел. соответственно.
С 8 по 17 апреля проводился 1 этап межве-домственной комплексной оперативно-профилактической операции «Чистое поко-ление 2024». Так, в рамках данной операции психологом ГБУ РЦПМСС «Сайзырал» про-веден прямой эфир для родителей на тему «Как уберечь своего ребенка от «плохой» компании» в социальной сети Вконтакте. Всего было 89 подключений. Запись сохра-нена. Также на базе Центра «Сайзырал» про-веден тренинг для родителей «Я и мой ребе-нок» по развитию гармоничных детско-родительских отношений.  Охват 22 родителя.
Специалистами РНД профилактическая работа проводилась по следующим основным направлениям:
Кинолектории 200/5316 (АППГ - 140/7124) с показом мультфильмов образовательно-познавательного характера, слайдовых материалов и агитационно-пропагандным выступлением по пропаганде здорового образа жизни, сохранении и укреплении здоровья населения, лекций по антиалкогольной, антинаркотической, антитабачной теме:
- в общеобразовательных школах 36 лекций с охватом 1225 учащихся: Гимназия №9 г. Кызыла (9/114), СОШ №1 (3/32), №3 (3/460), №11 (3/40); №18 (3/123), Гимназия №5 (6/305 чел), СОШ №4 (3/55), СОШ №12 (3/69), СОШ №2 (3/27); 
- в учреждениях дополнительного образования проведены 2 занятия с охватом 70 человек: в ГБУ ДО РТ «Спортивная школа олимпийского резерва» для учащихся секции «Вольная борьба» и «Стрельба из лука» «О вреде и последствиях употребления ПАВ» и «Насвай» проведены 2 занятия с охватом 70 человек;
Во время кураторских выездов 31 лекций с охватом 764 человек: среди учащихся 8-11 классов СОШ с.Кунгуртуг Тере-Хольского кожууна на тему «Профилактика употребления ПАВ среди подростков» с охватом 94 учащихся. В СОШ с. Тоора-Хем Тоджинского кожууна (3/126), в ССУЗе – с.Тоора-Хем (3/48 студентов), СОШ.с.Моге-Бурен Монгун-Тайгинского кожууна (2/35), СОШ с.Тээли Бай-Тайгинского кожууна (3/276). В трудовых коллективах района: Администрация (3/20) и ТУП РТ «УЕТЭКЧ» участок Хову-Аксы Чеди-Хольского района (3/35); СДК им. Мунзук с.Элегест (1/8), МБОУ СОШ с.Сайлыг (3/14), ГБПАУ ТПТ в п.Хову-Аксы-(3/33), СОШ с.Элегест (3/40), СОШ с.Ак-Тал (3/35) Чеди-Хольского кожууна;
- в ССУЗ-ах г.Кызыла 35 лекций с охватом 604 студентов: Тувинский строительный техникум (9/92), Кызылском колледже искусств (3/102); Кызылском С-ХТ (3/24), Медколледже (1/ 50), Тув.политехнический техникум (3/17), Тув.техн.инф.технол. (6/69), УОР (3/40), Кызылский педагогический колледж (6/160), Кызылский транспортный техникум (1/50);
- ВУЗы 12 лекций с охватом 299 студ.: ТГУ ФФ, СХФ, ФФКиС (3/89), КПИ и ЮФ (3/83), ЕГФи ИФ(3/60), КПК (3,67);
Детские лагеря дневного пребывания г.Кызыла 15 лекций с охватом 263 ребят: «Радуга» Гимназии №5 (3/60), «Улыбка СОШ №3» (3/80), «Оазис (3/67)»; «Территория детей» МБОУ СОШ №17 (3/26), «Айтишники» ГБПОУ РТ Тувинский техникум информационных технологий (3/30);
Детские оздоровительные стационарные лагеря 21 лекций с охватом 768 ребят: «Чодураа» Улуг-Хемского кожууна (6/214); «Металлург» (1/84), «Чагытай» (1/100) Тандынского кожууна, ДОС Менги – Чечээ (Монгун-Тайга – 1\50, ДСО Ак-Холь (Монгун-Тайга) -1\55, ДСО Родничок (Тоджа) - 1\50. Лагерь «Белбей» Каа-Хемского кожууна 4/72, «Шургалак» Дзун-Хемчикского кожууна (3/50), «Юность» Кызылского кожууна (3/93).
- «Классный час с родителями»: 28 февраля медицинский психолог Реснаркодиспансера Алима Лопсан приняла участие во встрече Совета отцов школы-гимназии №9 г.Кызыла. Кроме Алимы Лопсан во встрече приняли участие заместитель начальника УФСИН Двизов Михаил Сергеевич, борец Монгуш Айдын, представители боевого братства «Черный барс». Тема встречи «Употребление психоактивных веществ подростками», обсуждались нюансы вопросов воспитания детей, особенно в подростковом периоде, как сохранять самообладание в общении с подростками. В ходе встречи фольклорный ансамбль «Амырга» в рамках поддержки отцов выступил с концертными номерами. С охватом 80 мужчин. 
- проведена разъяснительная работа среди родителей несовершеннолетних детей, работающих в различных министерствах и ведомствах по повышению безопасности детей, по профилактике употребления алкоголя, наркотических, психотропных веществ несовершеннолетними, о роли семьи в профилактике алкогольной, табачной и наркотической зависимости 25/824: в Министерстве финансов РТ 3 лекции с охватом 26 сотрудников, среди сотрудников ГИБДД г.Кызыла (1/30), в Министерстве образования (3/20), в ФНС РТ (3/32), Тыва-Энерго (3/20), в Министерстве юстиции (3/10), для сотрудников МВД Республики Тыва (1/603), в Муздрамтеатре (2/15), в Минтруда и соц. политики, Минздрава РТ (2/40), Министерство строительства РТ (1/8), Центр занятости населения (3/20). 
- в трудовые коллективы (10/189 чел.): РБ №2 среди врачей, СМП и ММП-1\56, в Центр здоровья для сотрудников- 1\38, в фонде защитники Отечества (1\17), среди врачей РБ №1 (2/8),для сотрудников УФСИН (5/70) .
- Среди медперсонала РНД по профилактике неинфекционных заболеваний проведено 3 лекции с охватом 74 человек (2023г – 4/81), по профилактике инфекционных заболеваний проведено 6 лекций с охватом 128 человек (АППГ – 17/810). Всего проведено 2005 бесед с охватом 14934 человек (АППГ – 930/13367).
- Школа зависимости для больных 5 лекция с охватом 75 человек.
- В МКУ «Центре» (вытрезвителе): после вытрезвления проведена беседа с лицами, доставленными в алкогольном опьянении в центр по профилактике алкоголизма и мотивационное консультирование на лечение с охватом 199 человек.
Распространено 10993 буклетов АППГ – (8562), плакатов, листовок: по пропаганде ЗОЖ 10288 буклетов, в том числе антиалкогольной - 4429, антинаркотической – 3143 направленности, борьба с курением 2035 и другие; по профилактике инфекционных заболеваний – 530 буклетов, основных неинфекционных заболеваний – 175.
- Работа СМИ:
За январь-сентябрь 2024 года специалистами Республиканского наркологического диспансера организовано и размещено 869 статей в интернете и социальных сетях (930), 13 телепередач (15), по радио – 5 выступления (7), статьи в газете 4 (1).</t>
  </si>
  <si>
    <t>С январь по сентябрь 2024 г. специалистами органов ЗАГС Министерства юстиции Республики Тыва проведены профилактические беседы о здоровом образе жизни с 1116 парами, подающими заявление в орган ЗАГС на заключение брака.
Также проводятся лекции, беседы для молодежи, школьников и в рамках работы клуба «Молодая семья»:
29.01 	Учащиеся МБОУ СОШ с. Бай-Даг Эрзинского района Орган ЗАГС Министерства юстиции Республики Тыва в Эрзинском районе;
19.02 	Посетители МФЦ Барун-Хемчикского района Орган ЗАГС Министерства юстиции Республики Тыва в Барун-Хемчикском районе;
26.03 	Население с.Тээли в помещении органа ЗАГС Орган ЗАГС Министерства юстиции Республики Тыва в Бай-Тайгинском районе;
07.04 	Ко дню здоровья заседание клуба «Молодая семья» Органы ЗАГС Министерства юстиции Республики Тыва в Чеди-Хольском, Эрзинском, Монгун-Тайгинском, Овюрском районах;
20.05 	Лекции про традиционные семейные ценности, ко дню семьи Органы ЗАГС Министерства юстиции Республики Тыва в Тере-Хольском районе и в г.Кызыле и Кызылском районе; 
16-30 сентября Учащиеся образовательных учреждений	Органы ЗАГС Министерства юстиции Республики Тыва в г.Кызыле и Кызылском районе, Овюрском, Тандинском, Эрзинском, Улуг-Хемском, Каа-Хемском, Сут-Хольском, Чеди-Хольском и Бай-Тайгинском районах.
Центром тувинской культуры и Республиканским центром народного творчества ежемесячно публикуются статьи в социальных сетях о пропаганде проведения безалкогольных свадеб.</t>
  </si>
  <si>
    <t>В целях снижения потребления алкогольной продукции Верховным Хуралом Республики Тыва принят Закон Республики Тыва от 11.11.2011 года № 952 ВХ-I «О государственном регулировании розничной продажи алкогольной продукции об ограничении потребления (распития) алкогольной продукции на территории Республики Тыва».
По данным системы ЕГАИС объем розничной продажи алкогольной и спиртосодержащей продукции на территории Республики Тыва за 2 квартал 2024 г. составил 59,438 декалитров (за аналогичный период 1 квартал 2023 г. - 58,664 декалитров), из них: алкогольной и спиртосодержащей продукции –  40,533 декалитров (за 2 квартал 2023 г. - 40,696 декалитров, что на 0,163 декалитров меньше); пива и пивных напитков – 269,212декалитров (за 2 квартал 2023 г. - 333,102 декалитров, что на 63,89 декалитров меньше). данные будут изменены после занесения ЕГАИС</t>
  </si>
  <si>
    <t>По состоянию на 01.10.2024 года, проведено всего 3 спортивно-массовых мероприятий:
1.Республиканские соревнования по экстремальным видам спорта среди населения, посвященных Дню молодежи;
2.Республиканские командные соревнования по кроссфиту «CrossFit Games» среди населения, посвященные празднованию Дня физкультурника;
3.Спартакиада среди семейных команд «Мы спортивная семья», в честь празднования Года семьи в России
I.Республиканские соревнования по экстремальным видам спорта среди населения, посвященных Дню молодежи проведены 29 июня 2024 года на скейт площадке Молодежного сквера г. Кызыла с призовым фондом 73 000 (семьдесят три тысячи) рублей, всего принимало участие 56 юношей и девушек. Турнир проводился в шести дисциплинах экстрима. Победителям и призерам были вручены медали, грамоты и денежные сертификаты. Технические результаты:
Breaking (Брейкинг) до 6 лет
1 место Мандал-оол Владимир
Breaking (Брейкинг) дети 7-9 лет
1 место Щербаков Тимофей (Черногорск)
2 место Тенсин Савелий
3 место Монгуш Сонам
Breaking (Брейкинг) девочки 7-9 лет
1 место Попова Анастасия (Черногорск)
2 место Булатова Альбина
Breaking (Брейкинг) дети 10-13 лет
1 место Тимофеев Яромир (Черногорск)
2 место Симашев Роман
3 место Шарап Демир
Hip-Hop dance 1vs1
1 место Сымчаан-оол Чинчи
2 место Соян Гарма
3 место Дадар-оол Аэлита
freestyle scootering (Самокатный спорт) 7-13 лет
1 место Дулап Терентий
2 место Ооржак Угер
3 место Хомушку Роман
freestyle scootering (Самокатный спорт) 14 лет и старше
1 место Гаврилов Василий
2 место Донгак Намзырай
3 место Петров Намзырай
Roller sport aggresiv (Роллер спорт агрессив)
1 место Петров Намзырай
2 место Монгуш Аганак
3 место Сандак-Доржу Ай-Херел
Skateboarding (Скейтбординг)
1 место Куулар Очур
2 место Агбаан Начын
3 место Петров Намзырай
BMX (Велосипедный экстрим)
1 место Чмаров Эгор
2 место Седиваа Байыр
3 место Паву Давид
Стантинг на байке (Велосипедный спорт)
1 место - Сат Константин
2 место - Донгак Демир
3 место - Мижит Аяс
Стантинг на байке (Велосипедный спорт) 16 лет и старше
1 место - Ондар Бурбу
2 место - Сегленмей Саян
3 место - Сартыыл Сайын-Белек
Стрит воркаут (Street Workout)
1 место - Сувак Роланд
2 место -Сарыглар Буян-Доржу
3 место - Черепанов Егор
Денежные сертификаты распределились следующим образом:
1 место – 2500 рублей, 13 человек;
2 место – 2000 рублей, 12 человек;
3 место - 1500 рублей, 11 человек;
II.Республиканские командные соревнования по кроссфиту «CrossFit Games» среди населения, посвященные празднованию Дня физкультурника проведены 10 августа 2024 года в 09:00 ч. на стадионе им. «5-летия Советской Тувы». Общий охват участников составил 55 человек (несовершеннолетние – 18, взрослые - 37). Победителям и призерам были вручены кубки, медали, грамоты и денежные сертификаты с общим призовым фондом 96 000 (девяносто шесть тысяч) рублей.
В личном зачете среди женщин 18 лет и старше:
1 место - Оюн Алсу (26м55с)
В личном зачете среди мужчин 18 лет и старше:
1 место - Дажи-Нава Арслан (22 м 12 с)
2 место - Оюн Сылдыс (23 м 28 с)
3 место - Аптыы Эрес (25 м 44 с)
В личном зачете среди девушек до 17 лет:
1 место - Бадыргы Санчита
2 место - Чульдум Ангелина
3 место - Достай Виктория
В личном зачете среди юношей до 17 лет:
1 место - Оюн Анзат
2 место - Соднам Доржу
Командный зачет среди лиц от 18 лет и старше:
1 место - команда Mix (29 м 12 с) тренер Kuzel Tomur
2 место - команда Гроза (29 м 35 с)
3 место - команда Быстрее, сильнее, выше (30 м 15 с)
Командный зачет среди лиц до 17 лет:
1 место - команда КПКУ (23 м 01 с)
2 место - команда Олимп (24 м 02 с)
3 место - команда Беркуты (25 м 07 с)
III.Спартакиада среди семейных команд «Мы спортивная семья», в честь празднования Года семьи в России проведен 17 августа 2024 г. в 10:00 ч. на на стадионе 5-летия Советской Тувы.Общий охват участников составил 12 человек, из них количество несовершеннолетних участников – 4, взрослого населения – 8. Победителям и призерам были вручены медали, грамоты и денежные сертификаты с общим призовым фондом 30 000 рублей.
Результаты спартакиады:
1 место - семья Монгуш из Монгун-Тайгинского кожууна
2 место - семья Сат из г. Кызыла
3 место - семья Багай-оол, семья Кууларлар (Сүт-Хөл)
Общий охват участников, проведенных 3 спортивно-массовых мероприятий составляет 123 человек, из них несовершеннолетних – 22, взрослого населения – 101. 
Общая сумма сметы расходов 3 спортивно-массовых мероприятий в рамках Антиалкогольной программы составило 199 000 рублей.
4 ноября 2024 года запланировано проведение Республиканских соревнований по гиревому спорту со сметой расходов на сумму 30 900 рублей.</t>
  </si>
  <si>
    <t>За январь-сентябрь 2024 г. общее число наркологических больных, пролеченных в стационаром отделении Реснаркодиспансера (на 68 койках) За январь-сентябрь 2024 г. общее число наркологических больных, пролеченных в стационаром отделении Реснаркодиспансера (на 68 койках) составило – 1838 случаев или 544,5 на 100 тыс. нас., по сравнению с АППГ показатель снизился на 10,2% (2045 чел. – 606,3 на 100 тыс. нас.). 
В том числе через отделение неотложной наркологической помощи на 8 койках всего пролечились - 450 больных (24,5%) (АППГ - 653чел.- 32,2%), отмечается снижение пролеченных на 31%. Общий процент выполнения плана случаев составил 102,3% (АППГ –102,6%). 
	Из 1850 всех госпитализированных удельный вес сельских составляет – 30,9% (2023г - 559 чел.-27,5%, 2024г – 571 чел.), доля женщин – 37,4% (2024г – 692ж, 2023г – 674ж. – 33,2%), поступили 7 несовершеннолетних (6п1д) - 0,4% (2023г –16/3д13п/0,8%).
	В стационарном отделении в январе-августе 2024г зарегистрирован 1 летальный случай (АППГ – 1). Разбор проведен.</t>
  </si>
  <si>
    <t>В отделении медицинской реабилитации (15 коек), которое находится в с Элегест, всего всего прошли программу медицинской реабилитации 35 пациента (против 40), из них 25 женщин (АППГ - 29). Из них с диагнозами F10.2 - 26 (АППГ - 34), потребителей наркотиков -5 чел. (F: 12.1/10.1-1, F 11.2-2,12.2\19.2-2) (АППГ-3) и с пагубным употреблением алкоголя- 4 (3). С успешным окончанием МР прошли 29 человек, или 82,8% от включенных (АППГ – 32/80%), 1 переведен на амбулаторную реабилитацию и 2 отказано от реабилитации, 2 выписан по семейным обстоятельствам, 1 выписан по соматическому состоянию. По направлению КДН проходили реабилитацию 25 пациента, по постановлению суда -5 пациента, 5 по самообращению (после СО). По месту жительства с г.Кызыла 8 (3 жен и 1м по направлению КДН и 3 муж. и 1 женщина по постановлению суда и после СО)., с Кызылского кожуна - 4 (по направлению КДН 2 жен.1муж и 1 муж.сам-но после СО ), с Чеди-Хольского кожууна 1 женщина КДН, Дзун-Хемчикского кожууна -2 жен КДН, Тоджинского -1жен.КДН,с Тандынского -4\2ж (2 муж. СО.пост и 2 ж КДН), с Улуг-Хемского -2 жен. КДН и с Чаа-Хольского -2 жен (1- КДН, 1 по переводу СО), Каа-Хемского 4\3ж кдн и по приговору суда, С Монгун-Тайгинского кожууна 1ж по направлению КДН, с Тес-Хемского кожууна 4 ж и 1 мужчина по направлению КДН (из них 1 семейная пара), с Барун-Хемчикского района 1 женщина по направлению КДН. Средняя длительность стационарной реабилитации составила 99,5 дней (против– 94 дня).</t>
  </si>
  <si>
    <t>Проведение медицинского освидетельствования на состояние опьянения регламентируется Постановлением Правительства России от 26.06.2008г №457 и приказом Минздрава России от 18.12.2015г №933н. 
В кабинете медицинского освидетельствования РНД для установления факта употребления алкоголя, наркотиков, ненаркотических ПАВ и опьянения за январь-июль 2024 г. проведено всего 632 медосвидетельствований (далее МОСО), что ниже уровня АППГ на 7,7% (против – 685 чел.).
В кабинете медицинского освидетельствования РНД для установления факта употребления алкоголя, наркотиков, ненаркотических ПАВ и опьянения за январь-сентябрь 2024 г. проведено всего 883 медосвидетельствований (далее МОСО), что ниже уровня АППГ на 9% (против – 971 чел.).
Из общего числа проведенных МОСО, алкогольное опьянение установлено у 36,6% лиц (2024г - 323чел., АППГ – 293 чел./30,2%), наркотическое опьянение установлено у 29,5% лиц (2024г – 273 чел, АППГ – 356 чел./36,7%), отказались от проведения освидетельствования 69 человек (2024г – 7,8%, АППГ – 46 чел. – 5,2%), опьянений не установлено у 24,7% лиц (2024г – 218чел., АППГ - 276 чел./28,4%).
В январе – сентябре 2024 года на МОСО доставлено 19 несовершеннолетних (АППГ - 51), из них 16 подростков (35) и 3 детей до 14 лет (16), доставлены сотрудниками УВД – 10п1д (19п1д), СУ УМВД – 3п1д (0), ОПДН – 3 подростка и 1 дети до 14 лет (15д10п), из других организаций 0 (5п), самообращений – 0 (1п). В результате у 5 подростков установлено ТГК – каннабиноид - доставлены сотрудниками УМВД по РТ, установлено состояние опьянения у 2 подростков, доставленных сотрудниками ОПДН (АППГ - у 5 подростков, доставленных сотрудниками УВД, у 1 ребенка до 14 лет, и 2 подростков, доставленных сотрудником ОПДН). В сравнении с АППГ количество доставленных несовершеннолетних снизилось на 70,6%, количество обнаруженных наркотиков снизилось в 2,7 раза, с 8 АППГ до 5х на 1 октября 2024г., количество установленного состояния алкогольного опьянения увеличилось в 2 раза с 0 до 2-х подростков. 
Проводятся предрейсовые осмотры водителей транспортных средств: филиалов ФГУП ВГТРК «Тыва» и «Тываавтодор», Таможня, МЧС, Тувамеловодхоз, ГБУЗ РТ «Центр гигиены» и др. За январь-сентябрь 2024г. в предрейсовых осмотрах всего осмотрено водителей 2530 (АППГ - 5394), все водители допущены к управлению ТС.</t>
  </si>
  <si>
    <t>За январь-сентябрь 2024 года специалистами Республиканского наркологического диспансера организовано и размещено 869 статей в интернете и социальных сетях (930), 13 телепередач (15), по радио – 5 выступления (7), статьи в газете 4 (1).
- по телевидению – 13:
Кроме того, активно ведется работа в интернет-ресурсах и социальных сетях с целью донести необходимую информацию до населения, в особенности молодежи, которое активно пользуется интернетом. Действует официальный сайт ГБУЗ РТ “Республиканский наркологический диспансер” www.rndtuva.ru, а также активно используется официальная страница диспансера в социальной сети “ВКонтакте”. Всего на официальных сайтах и в различных страницах социальной сети “ВКонтакте”размещено  869 материалов (930).
Социальная реклама в виде баннера размещена (2 вида) на улице «Московская» рядом с кафе «Лето» (на 2 месяца-апрель-май) и на территории стационарного отделения РНД связанные с темами профилактики алкоголизма, наркомании, ЗОЖ. Выпущено 3 переносных баннера, используемые во время акций «Наш выбор – трезвый образ жизни», «Живи свободно». С 18 - 08.2024г на 3 каналах (Первый Кызыл, Россия 1 Кызыл, НТВ Кызыл) транслировался ролик «Профилактика вождения в состоянии опьянения».</t>
  </si>
  <si>
    <t>Специалистами РНД проводятся кинолектории мультфильмов образовательно-познавательного характера, слайдовых материалов и агитационно-пропагандным выступлением по пропаганде здорового образа жизни, сохранении и укреплении здоровья населения, лекций по антиалкогольной, антинаркотической, антитабачной теме.
За отчетный период т.г.проведены обучающие занятия в виде профбеседы и лекции:         - в учреждениях дополнительного образования проведены 2 занятия с охватом 70 человек: в ГБУ ДО РТ «Спортивная школа олимпийского резерва» для учащихся секции «Вольная борьба» и «Стрельба из лука» «О вреде и последствиях употребления ПАВ» и «Насвай» проведены 2 занятия с охватом 70 человек;
«Классный час с родителями»: 28 февраля медицинский психолог Реснаркодиспансера Алима Лопсан приняла участие во встрече Совета отцов школы-гимназии №9 г.Кызыла. Кроме Алимы Лопсан во встрече приняли участие заместитель начальника УФСИН Двизов Михаил Сергеевич, борец Монгуш Айдын, представители боевого братства «Черный барс». Тема встречи «Употребление психоактивных веществ подростками», обсуждались нюансы вопросов воспитания детей, особенно в подростковом периоде, как сохранять самообладание в общении с подростками. В ходе встречи фольклорный ансамбль «Амырга» в рамках поддержки отцов выступил с концертными номерами. С охватом 80 мужчин. 
Разъяснительная работа среди родителей несовершеннолетних детей, работающих в различных министерствах и ведомствах по повышению безопасности детей, по профилактике употребления алкоголя, наркотических, психотропных веществ несовершеннолетними, о роли семьи в профилактике алкогольной, табачной и наркотической зависимости 25/824: в Министерстве финансов РТ 3 лекции с охватом 26 сотрудников, среди сотрудников ГИБДД г.Кызыла (1/30), в Министерстве образования (3/20), в ФНС РТ (3/32), Тыва-Энерго (3/20), в Министерстве юстиции (3/10), для сотрудников МВД Республики Тыва (1/603), в Муздрамтеатре (2/15), в Минтруда и соц. политики, Минздрава РТ.
 01 февраля 2024 г. проведен семинар по профилактике деструктивного поведения «Выявление и сопровождение обучающихся «группы риска». Охват: 7 педагогов. 
20 февраля проведен семинар для педагогов по тестированию обучающихся по выявле-нию виктимного поведения на платформе ЕМ СПТ. Охват 21 педагог.
11 апреля проведена лекция с элементами тренинга «Формирование эмоциональной сферы как фактор ресоциализации учащихся вечерней школы» для педагогов вечерней школы ФКУ УИИ УФСИН, охват составил 7 педагогов и 1 сотрудник.
12 апреля проведен семинар для педагогов образовательных организаций среднего про-фессионального образования Республики Тыва «Организация индивидуальной профи-лактической работы с несовершеннолетними обучающимися с рисками потребления пси-хоактивных веществ в 2023-2024 учебном году», обучение прошли 36 педагогов.
6 июня выпущена инфографика «Мифы и правда о наркотиках» на странице Вконтакте Центра «Сайзырал»</t>
  </si>
  <si>
    <t>Культурно-образовательное мероприятие «Ажык шолге ойнап хоглээл» будет проведен в сентябре 2024г. в ЛДО и ПДО.
Создан видеоролик и размещен на сайте Минкультуры РТ.</t>
  </si>
  <si>
    <t>Социальная реклама в виде баннера размещена (2 вида) на улице «Московская» рядом с кафе «Лето» (на 2 месяца-апрель-май) и на территории стационарного отделения РНД связанные с темами профилактики алкоголизма, наркомании, ЗОЖ. Выпущено 3 переносных баннера, используемые во время акций «Наш выбор – трезвый образ жизни», «Живи свободно». С 18 - 08.2024г на 3 каналах (Первый Кызыл, Россия 1 Кызыл, НТВ Кызыл) транслировался ролик «Профилактика вождения в состоянии опьянения».</t>
  </si>
  <si>
    <t>Кинолектории 200/5316 (АППГ - 140/7124) с показом мультфильмов образовательно-познавательного характера, слайдовых материалов и агитационно-пропагандным выступлением по пропаганде здорового образа жизни, сохранении и укреплении здоровья населения, лекций по антиалкогольной, антинаркотической, антитабачной теме:
- в общеобразовательных школах 36 лекций с охватом 1225 учащихся: Гимназия №9 г. Кызыла (9/114), СОШ №1 (3/32), №3 (3/460), №11 (3/40); №18 (3/123), Гимназия №5 (6/305 чел), СОШ №4 (3/55), СОШ №12 (3/69), СОШ №2 (3/27); 
- в учреждениях дополнительного образования проведены 2 занятия с охватом 70 человек: в ГБУ ДО РТ «Спортивная школа олимпийского резерва» для учащихся секции «Вольная борьба» и «Стрельба из лука» «О вреде и последствиях употребления ПАВ» и «Насвай» проведены 2 занятия с охватом 70 человек;
Во время кураторских выездов 31 лекций с охватом 764 человек: среди учащихся 8-11 классов СОШ с.Кунгуртуг Тере-Хольского кожууна на тему «Профилактика употребления ПАВ среди подростков» с охватом 94 учащихся. В СОШ с. Тоора-Хем Тоджинского кожууна (3/126), в ССУЗе – с.Тоора-Хем (3/48 студентов), СОШ.с.Моге-Бурен Монгун-Тайгинского кожууна (2/35), СОШ с.Тээли Бай-Тайгинского кожууна (3/276). В трудовых коллективах района: Администрация (3/20) и ТУП РТ «УЕТЭКЧ» участок Хову-Аксы Чеди-Хольского района (3/35); СДК им. Мунзук с.Элегест (1/8), МБОУ СОШ с.Сайлыг (3/14), ГБПАУ ТПТ в п.Хову-Аксы-(3/33), СОШ с.Элегест (3/40), СОШ с.Ак-Тал (3/35) Чеди-Хольского кожууна;
- в ССУЗ-ах г.Кызыла 35 лекций с охватом 604 студентов: Тувинский строительный техникум (9/92), Кызылском колледже искусств (3/102); Кызылском С-ХТ (3/24), Медколледже (1/ 50), Тув.политехнический техникум (3/17), Тув.техн.инф.технол. (6/69), УОР (3/40), Кызылский педагогический колледж (6/160), Кызылский транспортный техникум (1/50);
- ВУЗы 12 лекций с охватом 299 студ.: ТГУ ФФ, СХФ, ФФКиС (3/89), КПИ и ЮФ (3/83), ЕГФи ИФ(3/60), КПК (3,67);
Детские лагеря дневного пребывания г.Кызыла 15 лекций с охватом 263 ребят: «Радуга» Гимназии №5 (3/60), «Улыбка СОШ №3» (3/80), «Оазис (3/67)»; «Территория детей» МБОУ СОШ №17 (3/26), «Айтишники» ГБПОУ РТ Тувинский техникум информационных технологий (3/30);
Детские оздоровительные стационарные лагеря 21 лекций с охватом 768 ребят: «Чодураа» Улуг-Хемского кожууна (6/214); «Металлург» (1/84), «Чагытай» (1/100) Тандынского кожууна, ДОС Менги – Чечээ (Монгун-Тайга – 1\50, ДСО Ак-Холь (Монгун-Тайга) -1\55, ДСО Родничок (Тоджа) - 1\50. Лагерь «Белбей» Каа-Хемского кожууна 4/72, «Шургалак» Дзун-Хемчикского кожууна (3/50), «Юность» Кызылского кожууна (3/93).
- «Классный час с родителями»: 28 февраля медицинский психолог Реснаркодиспансера Алима Лопсан приняла участие во встрече Совета отцов школы-гимназии №9 г.Кызыла. Кроме Алимы Лопсан во встрече приняли участие заместитель начальника УФСИН Двизов Михаил Сергеевич, борец Монгуш Айдын, представители боевого братства «Черный барс». Тема встречи «Употребление психоактивных веществ подростками», обсуждались нюансы вопросов воспитания детей, особенно в подростковом периоде, как сохранять самообладание в общении с подростками. В ходе встречи фольклорный ансамбль «Амырга» в рамках поддержки отцов выступил с концертными номерами. С охватом 80 мужчин. 
- проведена разъяснительная работа среди родителей несовершеннолетних детей, работающих в различных министерствах и ведомствах по повышению безопасности детей, по профилактике употребления алкоголя, наркотических, психотропных веществ несовершеннолетними, о роли семьи в профилактике алкогольной, табачной и наркотической зависимости 25/824: в Министерстве финансов РТ 3 лекции с охватом 26 сотрудников, среди сотрудников ГИБДД г.Кызыла (1/30), в Министерстве образования (3/20), в ФНС РТ (3/32), Тыва-Энерго (3/20), в Министерстве юстиции (3/10), для сотрудников МВД Республики Тыва (1/603), в Муздрамтеатре (2/15), в Минтруда и соц. политики, Минздрава РТ (2/40), Министерство строительства РТ (1/8), Центр занятости населения (3/20). 
- Школа зависимости для больных 5 лекция с охватом 75 человек.
- В МКУ «Центре» (вытрезвителе): после вытрезвления проведена беседа с лицами, доставленными в алкогольном опьянении в центр по профилактике алкоголизма и мотивационное консультирование на лечение с охватом 199 человек.
Распространено 10993 буклетов АППГ – (8562), плакатов, листовок: по пропаганде ЗОЖ 10288 буклетов, в том числе антиалкогольной - 4429, антинаркотической – 3143 направленности, борьба с курением 2035 и другие; по профилактике инфекционных заболеваний – 530 буклетов, основных неинфекционных заболеваний – 175.</t>
  </si>
  <si>
    <t xml:space="preserve">в трудовые коллективы (10/189 чел.): РБ №2 среди врачей, СМП и ММП-1\56, в Центр здоровья для сотрудников- 1\38, в фонде защитники Отечества (1\17), среди врачей РБ №1 (2/8),для сотрудников УФСИН (5/70) .
</t>
  </si>
  <si>
    <t xml:space="preserve">Распространено 10993 буклетов АППГ – (8562), плакатов, листовок: по пропаганде ЗОЖ 10288 буклетов, в том числе антиалкогольной - 4429, антинаркотической – 3143 направленности, борьба с курением 2035 и другие; по профилактике инфекционных заболеваний – 530 буклетов, основных неинфекционных заболеваний – 175.
Размещена инфографика и выпущены подка-сты в социальных сетях Министерства обра-зования РТ, ГБУ РЦПМСС «Сайзырал» по теме «Чок» деп чугаалап болгаш бодунун ту-ружун камгалап оорениринин дурумнери» на тувинском языке по профилактике нега-тивных явлений, технике отказа, развитию самоутверждения и формированию уверен-ного поведения.
6 июня выпущена инфографика «Мифы и правда о наркотиках» на странице Вконтакте Центра «Сайзырал».
</t>
  </si>
  <si>
    <t>На 08.10.2024 г. профинансировано на сумму 200,0 тысяч рублей.
1. заключен договор с ООО «ОПХ Аллигатор» на размещение информации о профилактике алкоголизма на уличных рекламных конструкциях на сумму 130,0 тыс. рублей (баннеры - 2шт) не оплачен;
2. заключен договор с ООО ЦРУ на изготовление дизайн-макетов информационных материалов по пропаганде здорового образа жизни на сумму 100,0 тыс. рублей, профинансировано на 65%;
3. заключен договор с «ООО Студия 25 кадр» на размещение информации о профилактике алкоголизма изготовление социальной рекламы на телеканалах на сумму 70,0 тыс. рублей оплачено 100%;
4. заключен договор РА «Радуга» на размещение информации о профилактике алкоголизма печатной продукции на сумму 130,0 тыс. рублей, оплачено 100%.
5. заключен договор с Издательским домом «ТываМедияГрупп» на размещение информации о профилактике алкоголизма в СМИ и социальных сетях на сумму 100,0 тыс. рублей, не оплачен.</t>
  </si>
  <si>
    <t>Активно ведется работа в интернет-ресурсах и социальных сетях с целью донести необходимую информацию до населения, в особенности молодежи, которое активно пользуется интернетом. Действует официальный сайт ГБУЗ РТ “Республиканский наркологический диспансер” www.rndtuva.ru, а также активно используется официальная страница диспансера в социальной сети “ВКонтакте”. Всего на официальных сайтах и в различных страницах социальной сети “ВКонтакте”размещено  869 материалов (930).
Социальная реклама в виде баннера размещена (2 вида) на улице «Московская» рядом с кафе «Лето» (на 2 месяца-апрель-май) и на территории стационарного отделения РНД связанные с темами профилактики алкоголизма, наркомании, ЗОЖ. Выпущено 3 переносных баннера, используемые во время акций «Наш выбор – трезвый образ жизни», «Живи свободно». С 18 - 08.2024г на 3 каналах (Первый Кызыл, Россия 1 Кызыл, НТВ Кызыл) транслировался ролик «Профилактика вождения в состоянии опьянения».</t>
  </si>
  <si>
    <t>Издан приказ МЗ РТ от 27.05.2024 №94 «О проведении месячника (с 26 мая по 26 июня 2024г.) . антинаркотической направленности, приуроченного к Международному дню борьбы с наркоманией и незаконным оборотом наркотических средств и популяризации ЗОЖ. 
Проведены в рамках месячника следующие мероприятия:
 В рамках антинаркотического месячника и  Дня защиты детей сотрудники ГБУЗ РТ «РНД» 1 июня т.г. в парке им Гастелло с 9.00 до 11ч провели мастер класс «Своими руками» по лепке пластилином, конкурс рисунков на асфальте, розданы информационные буклеты в количестве 40 штук. Охват 20 человек. Вручены призы (спортинвентарь, канцтовары)
С 11ч участвовали мероприятиях, проходившим в Семейном парке, где провели мастер класс «Своими руками» по лепке пластилином, конкурс рисунков на асфальте, розданы информационные буклеты в количестве 150 штук. Дети награждены ценными призами (спортинвентарь, канцтовары). Проводился мастер класс с применением «Пьяных очков» с целью профилактики пьяного вождения среди родителей. 
В Центре социальной помощи семьи и детям г.Кызыла проведен конкурс рисунков и стихотворений «Мой выбор». Также детям рассказали о соблюдении здорового образа жизни. Охват 22 человека. Розданы буклеты. Во всех мероприятиях вручены ценный призы (спортивные товары, канцелярские товары, сладости). Всего охват 200 человек. 
В рамках месячника, антинаркотической направленности и популяризации ЗОЖ «Вместе против наркотиков» на стадионе «5летия Советской Тувы» проведены веселые старты для 4 семей с детьми, состоящих на учете Реснаркодиспансера. Семьи награждены ценными призами – спортивными инвентарями). Охват 14 человек. 
Во исполнение приказа МЗ РТ от 31.05.2024г №781пр/24 «Об участии в оперативно-профилактическом мероприятии «Защита»» ГБУЗ РТ «Реснаркодиспансер» принял участие в 2-х рейдах 6 и 10 июня, организованной Комиссией по делам несовершеннолетних г.Кызыла в составе членов рейдовой группы: Ортеней А.А – Отдела опеки и попечительства, Маадыр Д.А—специалиста по социальной работе ГБУЗ РТ «Реснаркодиспансер», Дамба Н.Н – инспектор ОПДН, Куулар Н.С – ДСО. Были организованы выезды по проверке неблагополучных семей в микрорайоне «ЛДО» и «Спутник» с целью проверки семей, состоящих на различных учётах, предупреждения семейного неблагополучия, а также выявления фактов ненадлежащего исполнения родительских обязанностей по воспитанию несовершеннолетних детей. Всего посещено 16 семей в них ребенка 44, детей до года не было. Состоят на учете РНД 5 родителей (5ж) c Ds: 10.2 (зависимость от алкоголя) – 5 больных. В 12 адресах в домах было чисто, убрано, тепло, проведены профилактические беседы про коменданский час, о вреде употребления спиртных напитков. Несовершеннолетние дети были информированы о телефоне доверия. Родителей в нетрезвом состоянии не было, закрыто 4 дома.
В рамках недели физической активности, с пациентами Отделения медицинской реабилитации в с.Элегест проведена скандинавская ходьба с охватом 14 человек.
В рамках антинаркотического месячника пациентами и их детьми и сотрудниками отделения медицинской реабилитации организовано восхождение на гору «Догээ» под девизом «Здоровые родители – здоровые дети» с охватом 19 человек.
 21 июля на территории комплекса «Центра Азии» проведена акция под девизом «Здоровье – это главное, мы против наркотиков», где организованы познавательные мероприятия, беседы, игры, анкетирование и розданы буклеты с охватом 80 человек. 
	В рамках Международного дня борьбы со злоупотреблением наркотическими средствами и их незаконным оборотом ГБУЗ РТ «Реснаркодиспансер» организовал спортивную ходьбу. Маршрут мероприятия пролегал с Молодежного парка по велодорожке и до Хурээ «Цеченлиг». В ходьбе приняли участие более 57 человек из разных медицинских организаций. По итогам мероприятия первыми пришли трое участников из РКДЦ, Центра общественного здоровья Республики Тыва. Прибежавших в числе первых – 12 человек награждены призами от Реснаркодиспансера (блокнотами) и от имени отдела спорта Департамента культуры, спорта и молодежной политики г.Кызыла сертификатами на посещение бассейна в с/к Ярыгино.
	26.06.2023г. проведена акция приуроченная ко Международному дню борьбы со злоупотреблением наркотическими средствами и их незаконным оборотом «Вместе против наркотиков» совместно с Министерством культуры РТ, Департаментом культуры, спорта и молодежной политики РТ, были организованы Площадки здоровья. В акции приняли участие артисты, 9 ЛПУ, Управление Наркоконтроля МВД по РТ, кинологическая служба Красноярской таможни с охватом 300 человек. 
	В рамках месячника «Вместе против наркотиков», посвященного Международному дню борьбы с наркоманией и незаконным оборотом наркотиков, ГБУЗ РТ «Реснаркодиспансер» объявил конкурс профилактических видеороликов. По итогам конкурса наград были удостоены: МБОУ СОШ с. Сосновка, за освещение знаний о вреде наркотических веществ «Равный-равному»; МБОУ СОШ с. Шуурмак, а освещение знаний о вреде наркотических веществ «Равный-равному»; МАОО лицей «Олчей» г. Ак-Довурак, за активную пропаганду спорта — как альтернатива наркотикам; и ГБУ Республиканский центр психолого-медико-социального сопровождения «Сайзырал», за пропаганду традиций тувинского народа. Все участники были награждены ценными призами и грамотами.</t>
  </si>
  <si>
    <t>В части выявления несовершеннолетних, с высокой вероятностью влияния группы и подверженности к рискам посредством психологических инструментов ведется в начале учебного года (социально-психологическое тестирование). Охвачено 30934 (АППГ – 29037) обучающихся и студентов. Из них в группе риска оказались 1775 (АППГ – 153 или 0,52%) обучающихся или 5,73% от общего количества протестированных.
В рамках мониторинга психологического здоровья тестирование прошли 66527 обучающихся, из них в группе риска 2298 несовершеннолетних взяты на сопровождение как нуждающиеся в особом внимании педагогов-психологов, 2 этап мониторинга проводится с 26 февраля по 23 марта 2024 г. Итоговая статистика в разрезе муниципальных образований будет подведена к 6 апреля.
В части выявления несовершеннолетних, с высокой вероятностью влияния группы и подверженности к рискам посредством пси-хологических инструментов ведется в начале учебного года (социально-психологическое тестирование). Охвачено 30934 (АППГ – 29037) обучающихся и студентов. Из них в группе риска оказались 1775 (АППГ – 153 или 0,52%) обучающихся или 5,73% от обще-го количества протестированных.
В рамках мониторинга психологического здоровья тестирование прошли 66527 обуча-ющихся, из них в группе риска 2298 несо-вершеннолетних взяты на сопровождение как нуждающиеся в особом внимании педа-гогов-психологов, 
С 26 февраля по 23 марта 2024 г в образова-тельных организациях Республики Тыва проводился 2 этап Мониторинга психологи-ческого здоровья. Всего протестировано 2298 (АППГ-2074 чел.) учащихся, находящи-еся в особом внимании педагогов-психологов, выявленных по результатам проведения I-го этапа мониторинга психоло-гического здоровья обучающихся в октябре 2023 года.
Из 2298 (АППГ-2074 чел.) обучающихся, прошедших тестирование 688 (АППГ-825 чел.) учащимися продолжат психологическое сопровождение, нуждаются в особом внима-нии и активном наблюдении по месту обу-чения. В итоге после командной работы пси-холого-педагогического консилиумов школ
сняты с учета группы «риска» 1576 (АППГ-1381 чел.) учащийся. Психологическое со-провождение продолжается с 688 учащими-ся, нуждающиеся в особом внимании, в том числе с детьми, склонных к суициду (20 учащихся с 7 по 11 классы) и склонных к виктимному поведению (107 несовершенно-летних, из них 88 школьники и 19 студен-тов). Также в зоне особого внимания педаго-гов-психологов по месту обучения остались 2012 (АППГ – 1934 чел.) выпускников 11 класса, из них 126 (АППГ – 97 чел.) и вы-пускников 9 классов – 6604 (АППГ – 6665 чел.) обучающихся, из них 481 (АППГ – 313 чел.) и 5095 детей с ОВЗ.</t>
  </si>
  <si>
    <t>28 и 29 февраля для обучающихся КТЭиП проведен тренинг по формированию позитивного мышления, стрессоустойчивости, профилактике негативного мышления. Охват 57 обучающихся.
В профессиональных образовательных орга-низациях было проведено около 76 профи-лактических бесед о вреде алкогольной, спиртосодержащей продукции, проблемах наркомании и последствиях потребления наркотических веществ с охватом 1980 тыс. студентов. Также в образовательных органи-зациях было проведено около 40 профилак-тических бесед о проблемах наркомании и последствиях потребления наркотических веществ с охватом 1400 студентов. 
2 мая для обучающихся ГБПОУ ТСХТ про-веден тренинг на снятие тревожности. Охват 15 обучающихся.
В профессиональных образовательных орга-низациях было проведено около 76 профи-лактических бесед о вреде алкогольной, спиртосодержащей продукции, проблемах наркомании и последствиях потребления наркотических веществ с охватом 1980 тыс. студентов. Также в образовательных органи-зациях было проведено около 40 профилак-тических бесед о проблемах наркомании и последствиях потребления наркотических веществ с охватом 1400 студентов.</t>
  </si>
  <si>
    <t>Министерством труда и социальной политики Республики Тыва проведены информационно-просветительские мероприятия для детей и подростков, направленные на профилактику употребления психоактивных веществ, других форм асоциального поведения проведены в первой и второй смене 13 лагерей дневного пребывания при центрах социальной помощи семье и детям. Всего охвачено 876 детей, всего проведено мероприятий 30. 
Также в рамках воспитательной программы загородных лагерей «Байлак» и «Менги-Чечээ» проведены беседы «Не поддайся соблазну…» охвачено всего 564 детей. 
Всего за отчетный период т.г. проведено 103 акций, конкурсов, тренингов, бесед, спортивных мероприятий. Охват детей составляет 3117 детей.  
На тему по профилактике наркотических средств 7 акций и бесед, по табаку или никотинсодержащей продукции 22 акций, лекций и бесед, а также проведены 17 общих тем за здоровый образ жизни, рейдовые мероприятия, розданы буклеты и листовки около 800 штук. Общий охват 1109.
17 ноября т.г. в целях  реализации плана основных мероприятий государственной программы Республики Тыва «Профилактика безнадзорности и правонарушений несовершеннолетних на 2022-2024 годы», утвержденной постановлением Правительства Республики Тыва от 29.09.2021 № 517 Министерством по профилактике употребления психоактивных веществ «Кижи болуру чажындан» («Человеком становятся с детства»)  среди учащихся 10-11 классов общеобразовательных школ республики на базе МБОУ СОШ №17. Охват участников 130 человек. 21 марта в МБОУ СОШ №1 и №3 г. Чадан Дзун-Хемчикского кожууна состоялось от-крытие Общероссийской антинаркотической профилактической акции «Сообщи, где тор-гую смертью», направленного на повышение правовой грамотности и профилактику упо-требления психоактивных веществ, в рамках которого главным специалистом-экспертом УНК МВД по РТ и специалистом Российско-го движения детей и молодежи, проведена лекция о гражданской ответственности каж-дого человека. Общий охват составил 244 обучающихся.
21 марта в МБОУ СОШ №1 и №3 г. Чадан Дзун-Хемчикского кожууна состоялось от-крытие Общероссийской антинаркотической профилактической акции «Сообщи, где тор-гую смертью», направленного на повышение правовой грамотности и профилактику упо-требления психоактивных веществ, в рамках которого главным специалистом-экспертом УНК МВД по РТ и специалистом Российско-го движения детей и молодежи, проведена лекция о гражданской ответственности каж-дого человека. Общий охват составил 244 обучающихся.
10 июня проведено тренинговое занятие для детей, посещающих пришкольный лагерь МБОУ СОШ №10 г. Кызыла. Охват: 22 обу-чающихся.
20 июня 2024 г. согласно плану. Республи-канского антинаркотического месячника проведена акция по пропаганде здорового образа жизни «Кадыксалгал17» для обучаю-щихся ДОЛ «Улыбайка» МБОУ СОШ №1 г. Кызыла. Охват 85 детей.</t>
  </si>
  <si>
    <t>Данные средства направлены для приобретения наборов реагентов для диагностики инвитро для выявления наркотических и психоактивных веществ и их метаболитов в моче иммунохроматографическим методом с контролем подлинности образца «ИХА-МУЛЬТИ-ПЛЮС» в количестве 4543 наборов на сумму 2848,416 тыс.рублей. наборы поступили,  оплачено. Также проведена закупка 807 наборов на сумму 505,986 тыс. рублей. наборы поступили, оплачены. 
С целью раннего выявления потребления психоактивных веществ, в 2023-2024 учеб-ном году по обновленной методике социаль-но-психологического тестирования охвачено 30934 (АППГ – 29037) обучающихся с 13 лет (100% обучающихся, подлежащих тестиро-ванию).
Вторичной профилактикой необходимо охватить 1775 (АППГ – 153 или 0,52%) обу-чающихся или 5,73% от общего количества протестированных, у которых выявлен дис-баланс факторов риска (факторы, повышаю-щие вероятность проявления аддиктивных форм поведения или закрепляющие и под-держивающие паттерны поведения, харак-терные для различных форм поведения), факторов защиты (факторы, повышающие психологическую устойчивость к воздей-ствию факторов риска).
С 7 по 11 классы охватили 24103 (АППГ - 23038) школьника, в группе риска оказался 1201 чел. или 4,98% (АППГ – 151 или 0,65%), из числа о+P134бучающихся СПО охваче-но 6831 чел. (АППГ – 5999), из них в группе риска – 574 чел.  или 8,4% (АППГ – 2 или 0,03%).</t>
  </si>
  <si>
    <t>14,5/3,0</t>
  </si>
  <si>
    <t>10/3,0</t>
  </si>
  <si>
    <t>8,3/8,1</t>
  </si>
  <si>
    <t xml:space="preserve">В рамках Государственной антиалкогольной и антинаркотической программы Республики Тыва, утвержденной постановлением Правительства Республики Тыва от 08.11.2023 г.  № 803 в сводной бюджетной росписи Министерства труда и социального развития Республики Тыва на реализацию мероприятия Программы на 2024 год утверждены плановые лимиты за счет средств республиканского бюджета по мероприятию «4.6. Предоставление субсидий из республиканского бюджета Республики Тыва социально ориентированным некоммерческим организациям, осуществляющим деятельность в сфере социальной реабилитации и ресоциализации лиц, страдающих алкогольными расстройствами, прошедших лечение, а также потреблявших наркотические средства и психотропные вещества в немедицинских целях, на реализацию социально значимых проектов» в сумме 500,0 тыс. рублей.
В целях проведения конкурса по предоставлению субсидия из республиканского бюджета размещена на официальном сайте Министерства труда и социальной политики Республики Тыва (далее-Минтруд РТ) с 01 февраля 2024 г. по 01 марта 2024 года. Поступило всего 2 заявки от Автономной некоммерческой организации «Центр поддержки лиц с алкогольной и наркотической зависимостью «Дамырак» (далее АНО «Дамырак»), Местной общественной организации по социальной реабилитации и ресоциализации наркозависимых с. Сарыг-Сеп Каа-Хемского района Республики Тыва «Свобода» (далее - МОО «Свобода»).
21 марта 2024 г. проведен конкурс, по итогам оценки заявок комиссией признаны победителями конкурса МОО «Свобода» (155 баллов - 303,9216 тыс. рублей), 2 место АНО «Дамырак» (100 баллов - 196,0784 тыс. рублей).
Министерством труда и социальной политики Республики Тыва как уполномоченным органом подана заявка на финансирование средств субсидии 01.04.2024 г. № 2017/47 на имя министра финансов Республики Тыва. Повторно подались заявки на финансирование 13.06.2024 г. № 3939/47, 12.09.2024 № 6182/47. 
Министерством финансов Республики Тыва заявка профинансирована 12 сентября 2024 г. 
Постановление Правительства РТ от 22.11.2023 г. № 852 признано утратившим силу, также соглашения с получателями субсидии заключается в государственной интегрированной информационной системе управления общественными финансами «Электронный бюджет» в соответствии с типовой формой, утвержденной приказом Минфина Республики Тыва от 26.10.2021 г. № 80/1. 
В настоящее время Минтрудом РТ принято решение заключить соглашение по старому порядку в бумажном виде. 
</t>
  </si>
  <si>
    <t xml:space="preserve">В соответствии с приказом МВД по Республике Тыва 06.06.2024 № 277 на территории Республики Тыва проведена межведомственная комплексная оперативно-профилактическая операция «Мак-2024» в три этапа (1 этап – с 15 по 19 июля, 2 этап – с 5 по 14 августа, 3 этап – со 2 по 11 сентября 2024 года). В период операции организованы и проведены оперативно-розыскные и профилактические мероприятия, направленные на выявление, пресечение и раскрытие правонарушений и преступлений в сфере незаконного оборота наркотических средств.
В ходе проведенных оперативно-розыскных и профилактических мероприятий выявлены и пресечены 73 факта незаконного оборота наркотиков, возбуждено 61 уголовное дело, из них 31 - по ч. 1 ст. 228 УК РФ, 27 – по ч. 2 ст. 228 УК РФ, 2 – по п. «б» ч. 3 ст. 228.1 УК РФ, 1 – по ч. 1 ст. 232 УК РФ. Из незаконного оборота изъято около 17 кг наркотических средств. 
Для обеспечения проведения оперативно-розыскных мероприятий в целях выявления и пресечения фактов незаконного оборота наркотических средств на территории г. Кызыла и Чаа-Хольского района Республики Тыва задействован личный состав ОМОН «Адыг» и ОСН «Гром» Управления Росгвардии по Республике Тыва. В результате взаимодействия удалось пресечь 5 фактов незаконного оборота наркотических средств, по которым возбуждены уголовные дела по ч. 1 ст. 228 УК РФ. Из незаконного оборота изъято 36,02 гр. наркотического средства – гашиш. 
По результатам принятых профилактических мер за незаконное приобретение, хранение, изготовление, перевозку, переработку наркотических средств и растений, содержащих наркотические средства, по ст. 6.8 КоАП РФ составлены 15 протоколов об административных правонарушениях.
За немедицинское потребление наркотических средств и психотропных веществ по ст. 6.9 КоАП РФ составлено 28 протоколов об административном правонарушении.
В ходе выездов администрациям районов и сельских поселений, а также гражданам сотрудниками МВД по Республике Тыва вынесено 373 предписаний на уничтожение дикорастущей конопли. </t>
  </si>
  <si>
    <t>Всего за январь-сентябрь 2024 года на территории Республики Тыва органами внутренних дел выявлено 342 (-19,9%; 427) преступлений, связанных с незаконным оборотом наркотиков, из которых 196 (-10,9%; 220) – тяжкие и особо тяжкие составы. Пресечено 73 (-10,9%; 82) преступлений, связанных со сбытом наркотических средств. Всего из незаконного оборота изъято более 128 кг (+24,8%; 103,3 кг) наркотических средств. 
Направлено в суд 10 (+66,6%, 6) уголовных дел по преступлениям, совершенным в составе группы лиц по предварительному сговору, к уголовной ответственности привлечены 17 (-53,6%, 13) лиц. Кроме того, в суд направлено 10 (10) уголовных дел по преступлениям, совершенных организованными преступными группами.
В отчетном периоде выявлено 339 (405, -16,3%) административных правонарушений, связанных с незаконным оборотом наркотических средств, из них:
- по ст. 6.8 КоАП РФ – 42 (63, -33,3%),
- по ст. 6.9. КоАП РФ – 234 (264, -11,4%),
- по ст. 6.9.1 КоАП РФ – 63 (78, -19,2%),</t>
  </si>
  <si>
    <t xml:space="preserve">За 9 месяцев 2024 года выявлено 3 факта (-25%, 4) доставки наркотических средств на территорию исправительных учреждений, по которым возбуждены уголовные дела, предусмотренные п. «б» ч. 3 ст. 228.1 УК РФ и п. «а» ч. 2 ст. 228.1 УК РФ. </t>
  </si>
  <si>
    <t>За 9 месяцев 2024 года сотрудниками МВД по Республике Тыва выявлено 13 (-48%, 25) фактов управления транспортными средствами лицами с признаками наркотического опьянения.</t>
  </si>
  <si>
    <t xml:space="preserve"> В целях выявления правонарушений в сфере миграции и противодействию незаконной миграции на обслуживаемой территории в отчетном периоде проведена проверка 2104 (2222, -5,3%) объектов строительства, промышленности, торговли, бытового обслуживания, жилого сектора и мест компактного пребывания (проживания). В ходе проведенных мероприятий выявлено 282 (228, +23,7%) правонарушения в сфере миграции.
По результатам проведенных с органами безопасности контрольно-надзорных мероприятий каналов незаконного въезда, легализации и натурализации иностранных граждан на территории республики, не выявлено. </t>
  </si>
  <si>
    <t>За январь – сентябрь 2024 года совместно с субъектами системы профилактики проведены 80 (+14,3%, 70) мероприятий, направленные на профилактику немедицинского потребления наркотических средств, популяризацию здорового образа жизни среди несовершеннолетних и молодежи с охватом более 6 200 человек.
В отчетном периоде в ведомственных ресурсах в сети «Интернет», интернет-сайте органов государственной власти и органов местного самоуправления Республики Тыва, иных учреждений и организаций и региональных СМИ опубликованы 105 (-10,2%, 117) материалов с информацией о ходе и результатах проводимых мероприятий, по пресечению наркопреступлений.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</si>
</sst>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8"/>
      <name val="Calibri"/>
      <family val="2"/>
      <scheme val="minor"/>
    </font>
    <font>
      <sz val="11"/>
      <name val="Calibri"/>
      <family val="2"/>
      <scheme val="minor"/>
    </font>
    <font>
      <sz val="11"/>
      <name val="Times New Roman"/>
      <family val="1"/>
      <charset val="204"/>
    </font>
    <font>
      <vertAlign val="superscript"/>
      <sz val="11"/>
      <name val="Times New Roman"/>
      <family val="1"/>
      <charset val="204"/>
    </font>
    <font>
      <sz val="9"/>
      <name val="Times New Roman"/>
      <family val="1"/>
      <charset val="204"/>
    </font>
    <font>
      <sz val="8"/>
      <name val="Times New Roman"/>
      <family val="1"/>
      <charset val="204"/>
    </font>
    <font>
      <b/>
      <u/>
      <sz val="8"/>
      <name val="Times New Roman"/>
      <family val="1"/>
      <charset val="204"/>
    </font>
    <font>
      <u/>
      <sz val="8"/>
      <name val="Times New Roman"/>
      <family val="1"/>
      <charset val="204"/>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60">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164" fontId="2" fillId="0" borderId="0" xfId="0" applyNumberFormat="1" applyFont="1"/>
    <xf numFmtId="0" fontId="3" fillId="0" borderId="1" xfId="0" applyFont="1" applyBorder="1" applyAlignment="1">
      <alignment horizontal="center" vertical="center" wrapText="1"/>
    </xf>
    <xf numFmtId="0" fontId="2" fillId="0" borderId="1" xfId="0" applyFont="1" applyBorder="1" applyAlignment="1">
      <alignment horizontal="center" vertical="top"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center" vertical="top"/>
    </xf>
    <xf numFmtId="0" fontId="3" fillId="0" borderId="8" xfId="0" applyFont="1" applyBorder="1" applyAlignment="1">
      <alignment horizontal="center" vertical="top"/>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5" borderId="1" xfId="0" applyFont="1" applyFill="1" applyBorder="1" applyAlignment="1">
      <alignment horizontal="center"/>
    </xf>
    <xf numFmtId="16" fontId="5" fillId="0" borderId="1" xfId="0" applyNumberFormat="1" applyFont="1" applyBorder="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53;&#1072;&#1076;&#1077;&#1078;&#1076;&#1077;/&#1056;&#1047;/&#1086;&#1090;&#1095;&#1077;&#1090;&#1099;%202024/&#1055;&#1088;&#1080;&#1083;&#1086;&#1078;&#1077;&#1085;&#1080;&#1077;%20&#8470;%2010%20&#1079;&#1072;%206%20&#1084;&#1077;&#1089;.%202024%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05.04.24"/>
    </sheetNames>
    <sheetDataSet>
      <sheetData sheetId="0">
        <row r="8">
          <cell r="I8">
            <v>18145808.559999999</v>
          </cell>
          <cell r="J8">
            <v>7582064.6366899954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7"/>
  <sheetViews>
    <sheetView tabSelected="1" view="pageBreakPreview" zoomScaleNormal="100" zoomScaleSheetLayoutView="100" workbookViewId="0">
      <pane xSplit="3" ySplit="7" topLeftCell="D8" activePane="bottomRight" state="frozen"/>
      <selection pane="topRight" activeCell="D1" sqref="D1"/>
      <selection pane="bottomLeft" activeCell="A8" sqref="A8"/>
      <selection pane="bottomRight" activeCell="I126" sqref="I126"/>
    </sheetView>
  </sheetViews>
  <sheetFormatPr defaultRowHeight="15" x14ac:dyDescent="0.25"/>
  <cols>
    <col min="1" max="1" width="5.5703125" style="1" customWidth="1"/>
    <col min="2" max="2" width="32" customWidth="1"/>
    <col min="3" max="3" width="9.28515625" customWidth="1"/>
    <col min="4" max="4" width="6.42578125" style="1" customWidth="1"/>
    <col min="5" max="5" width="5.42578125" customWidth="1"/>
    <col min="6" max="6" width="5.85546875" customWidth="1"/>
    <col min="7" max="7" width="12.140625" style="1" customWidth="1"/>
    <col min="8" max="8" width="5.7109375" customWidth="1"/>
    <col min="9" max="10" width="15.28515625" customWidth="1"/>
    <col min="11" max="11" width="25.7109375" customWidth="1"/>
    <col min="12" max="12" width="13.28515625" customWidth="1"/>
    <col min="13" max="13" width="13.7109375" customWidth="1"/>
    <col min="14" max="14" width="13.28515625" customWidth="1"/>
    <col min="15" max="15" width="12.140625" customWidth="1"/>
    <col min="16" max="16" width="71.7109375" customWidth="1"/>
  </cols>
  <sheetData>
    <row r="1" spans="1:16" ht="13.5" customHeight="1" x14ac:dyDescent="0.25">
      <c r="A1" s="2"/>
      <c r="B1" s="3"/>
      <c r="C1" s="19" t="s">
        <v>158</v>
      </c>
      <c r="D1" s="20"/>
      <c r="E1" s="20"/>
      <c r="F1" s="20"/>
      <c r="G1" s="20"/>
      <c r="H1" s="20"/>
      <c r="I1" s="20"/>
      <c r="J1" s="20"/>
      <c r="K1" s="20"/>
      <c r="L1" s="20"/>
      <c r="M1" s="20"/>
      <c r="N1" s="20"/>
      <c r="O1" s="20"/>
      <c r="P1" s="3">
        <f>J9/I9*100</f>
        <v>71.061616031246416</v>
      </c>
    </row>
    <row r="2" spans="1:16" x14ac:dyDescent="0.25">
      <c r="A2" s="2"/>
      <c r="B2" s="3">
        <f>J60/I60*100</f>
        <v>73.703703703703709</v>
      </c>
      <c r="C2" s="20"/>
      <c r="D2" s="20"/>
      <c r="E2" s="20"/>
      <c r="F2" s="20"/>
      <c r="G2" s="20"/>
      <c r="H2" s="20"/>
      <c r="I2" s="20"/>
      <c r="J2" s="20"/>
      <c r="K2" s="20"/>
      <c r="L2" s="20"/>
      <c r="M2" s="20"/>
      <c r="N2" s="20"/>
      <c r="O2" s="20"/>
      <c r="P2" s="4">
        <f>(J44+J57+J88+J135)/(I44+I57+I88+I135)*100</f>
        <v>70.716726650488013</v>
      </c>
    </row>
    <row r="3" spans="1:16" ht="30.75" customHeight="1" x14ac:dyDescent="0.25">
      <c r="A3" s="2"/>
      <c r="B3" s="3">
        <f>J57/I57*100</f>
        <v>66.666666666666657</v>
      </c>
      <c r="C3" s="21"/>
      <c r="D3" s="21"/>
      <c r="E3" s="21"/>
      <c r="F3" s="21"/>
      <c r="G3" s="21"/>
      <c r="H3" s="21"/>
      <c r="I3" s="21"/>
      <c r="J3" s="21"/>
      <c r="K3" s="21"/>
      <c r="L3" s="21"/>
      <c r="M3" s="21"/>
      <c r="N3" s="21"/>
      <c r="O3" s="21"/>
      <c r="P3" s="4">
        <f>J44+J57+J135+J88</f>
        <v>114330.66671999999</v>
      </c>
    </row>
    <row r="4" spans="1:16" ht="85.5" customHeight="1" x14ac:dyDescent="0.25">
      <c r="A4" s="5" t="s">
        <v>0</v>
      </c>
      <c r="B4" s="45" t="s">
        <v>2</v>
      </c>
      <c r="C4" s="46" t="s">
        <v>3</v>
      </c>
      <c r="D4" s="45" t="s">
        <v>4</v>
      </c>
      <c r="E4" s="45"/>
      <c r="F4" s="45"/>
      <c r="G4" s="45"/>
      <c r="H4" s="45"/>
      <c r="I4" s="45" t="s">
        <v>168</v>
      </c>
      <c r="J4" s="45" t="s">
        <v>169</v>
      </c>
      <c r="K4" s="45" t="s">
        <v>5</v>
      </c>
      <c r="L4" s="45" t="s">
        <v>6</v>
      </c>
      <c r="M4" s="45"/>
      <c r="N4" s="45"/>
      <c r="O4" s="45"/>
      <c r="P4" s="45" t="s">
        <v>7</v>
      </c>
    </row>
    <row r="5" spans="1:16" x14ac:dyDescent="0.25">
      <c r="A5" s="5" t="s">
        <v>1</v>
      </c>
      <c r="B5" s="45"/>
      <c r="C5" s="46"/>
      <c r="D5" s="45" t="s">
        <v>8</v>
      </c>
      <c r="E5" s="45" t="s">
        <v>9</v>
      </c>
      <c r="F5" s="45" t="s">
        <v>10</v>
      </c>
      <c r="G5" s="45" t="s">
        <v>11</v>
      </c>
      <c r="H5" s="45" t="s">
        <v>12</v>
      </c>
      <c r="I5" s="45"/>
      <c r="J5" s="45"/>
      <c r="K5" s="45"/>
      <c r="L5" s="45" t="s">
        <v>13</v>
      </c>
      <c r="M5" s="5" t="s">
        <v>14</v>
      </c>
      <c r="N5" s="45" t="s">
        <v>16</v>
      </c>
      <c r="O5" s="45"/>
      <c r="P5" s="45"/>
    </row>
    <row r="6" spans="1:16" x14ac:dyDescent="0.25">
      <c r="A6" s="6"/>
      <c r="B6" s="45"/>
      <c r="C6" s="46"/>
      <c r="D6" s="45"/>
      <c r="E6" s="45"/>
      <c r="F6" s="45"/>
      <c r="G6" s="45"/>
      <c r="H6" s="45"/>
      <c r="I6" s="45"/>
      <c r="J6" s="45"/>
      <c r="K6" s="45"/>
      <c r="L6" s="45"/>
      <c r="M6" s="5" t="s">
        <v>15</v>
      </c>
      <c r="N6" s="5" t="s">
        <v>17</v>
      </c>
      <c r="O6" s="5" t="s">
        <v>18</v>
      </c>
      <c r="P6" s="45"/>
    </row>
    <row r="7" spans="1:16" x14ac:dyDescent="0.25">
      <c r="A7" s="5">
        <v>1</v>
      </c>
      <c r="B7" s="5">
        <v>2</v>
      </c>
      <c r="C7" s="7">
        <v>3</v>
      </c>
      <c r="D7" s="5">
        <v>4</v>
      </c>
      <c r="E7" s="5">
        <v>5</v>
      </c>
      <c r="F7" s="5">
        <v>6</v>
      </c>
      <c r="G7" s="5">
        <v>7</v>
      </c>
      <c r="H7" s="5">
        <v>8</v>
      </c>
      <c r="I7" s="5">
        <v>9</v>
      </c>
      <c r="J7" s="5"/>
      <c r="K7" s="5">
        <v>10</v>
      </c>
      <c r="L7" s="5">
        <v>11</v>
      </c>
      <c r="M7" s="5">
        <v>12</v>
      </c>
      <c r="N7" s="5">
        <v>13</v>
      </c>
      <c r="O7" s="5">
        <v>14</v>
      </c>
      <c r="P7" s="5">
        <v>15</v>
      </c>
    </row>
    <row r="8" spans="1:16" ht="14.25" customHeight="1" x14ac:dyDescent="0.25">
      <c r="A8" s="45"/>
      <c r="B8" s="47" t="s">
        <v>19</v>
      </c>
      <c r="C8" s="7" t="s">
        <v>20</v>
      </c>
      <c r="D8" s="5">
        <v>914</v>
      </c>
      <c r="E8" s="8" t="s">
        <v>23</v>
      </c>
      <c r="F8" s="8" t="s">
        <v>24</v>
      </c>
      <c r="G8" s="5">
        <v>1400000000</v>
      </c>
      <c r="H8" s="5"/>
      <c r="I8" s="9">
        <f>I10+I9</f>
        <v>166276.15000000002</v>
      </c>
      <c r="J8" s="9">
        <f>J10+J9</f>
        <v>118361.66671999999</v>
      </c>
      <c r="K8" s="25" t="s">
        <v>26</v>
      </c>
      <c r="L8" s="44"/>
      <c r="M8" s="44"/>
      <c r="N8" s="44"/>
      <c r="O8" s="44"/>
      <c r="P8" s="44"/>
    </row>
    <row r="9" spans="1:16" ht="15.75" customHeight="1" x14ac:dyDescent="0.25">
      <c r="A9" s="45"/>
      <c r="B9" s="47"/>
      <c r="C9" s="7" t="s">
        <v>21</v>
      </c>
      <c r="D9" s="5">
        <v>914</v>
      </c>
      <c r="E9" s="8" t="s">
        <v>23</v>
      </c>
      <c r="F9" s="8" t="s">
        <v>24</v>
      </c>
      <c r="G9" s="5">
        <v>1400000000</v>
      </c>
      <c r="H9" s="5"/>
      <c r="I9" s="9">
        <f>I12+I47+I91+I125</f>
        <v>165574.15000000002</v>
      </c>
      <c r="J9" s="9">
        <f>J12+J47+J91+J125</f>
        <v>117659.66671999999</v>
      </c>
      <c r="K9" s="26"/>
      <c r="L9" s="44"/>
      <c r="M9" s="44"/>
      <c r="N9" s="44"/>
      <c r="O9" s="44"/>
      <c r="P9" s="44"/>
    </row>
    <row r="10" spans="1:16" x14ac:dyDescent="0.25">
      <c r="A10" s="45"/>
      <c r="B10" s="47"/>
      <c r="C10" s="7" t="s">
        <v>27</v>
      </c>
      <c r="D10" s="5"/>
      <c r="E10" s="10"/>
      <c r="F10" s="10"/>
      <c r="G10" s="5"/>
      <c r="H10" s="7"/>
      <c r="I10" s="9">
        <v>702</v>
      </c>
      <c r="J10" s="9">
        <f>J92</f>
        <v>702</v>
      </c>
      <c r="K10" s="27"/>
      <c r="L10" s="44"/>
      <c r="M10" s="44"/>
      <c r="N10" s="44"/>
      <c r="O10" s="44"/>
      <c r="P10" s="44"/>
    </row>
    <row r="11" spans="1:16" ht="28.5" customHeight="1" x14ac:dyDescent="0.25">
      <c r="A11" s="16">
        <v>1</v>
      </c>
      <c r="B11" s="49" t="s">
        <v>50</v>
      </c>
      <c r="C11" s="11" t="s">
        <v>20</v>
      </c>
      <c r="D11" s="12">
        <v>914</v>
      </c>
      <c r="E11" s="13" t="s">
        <v>23</v>
      </c>
      <c r="F11" s="13" t="s">
        <v>24</v>
      </c>
      <c r="G11" s="12">
        <v>1450100000</v>
      </c>
      <c r="H11" s="12"/>
      <c r="I11" s="12">
        <f>I12+I13</f>
        <v>154319.70000000001</v>
      </c>
      <c r="J11" s="12">
        <f>J12+J13</f>
        <v>107076.21672</v>
      </c>
      <c r="K11" s="16" t="s">
        <v>26</v>
      </c>
      <c r="L11" s="12"/>
      <c r="M11" s="12"/>
      <c r="N11" s="12"/>
      <c r="O11" s="12"/>
      <c r="P11" s="12">
        <f>(J9+'[1]на 05.04.24'!$J$8)*100/('[1]на 05.04.24'!$I$8+I9)</f>
        <v>42.048841561293528</v>
      </c>
    </row>
    <row r="12" spans="1:16" x14ac:dyDescent="0.25">
      <c r="A12" s="17"/>
      <c r="B12" s="50"/>
      <c r="C12" s="11" t="s">
        <v>21</v>
      </c>
      <c r="D12" s="12">
        <v>914</v>
      </c>
      <c r="E12" s="13" t="s">
        <v>23</v>
      </c>
      <c r="F12" s="13" t="s">
        <v>24</v>
      </c>
      <c r="G12" s="12">
        <v>1450100000</v>
      </c>
      <c r="H12" s="11"/>
      <c r="I12" s="12">
        <f>I44</f>
        <v>154319.70000000001</v>
      </c>
      <c r="J12" s="12">
        <f>J44</f>
        <v>107076.21672</v>
      </c>
      <c r="K12" s="17"/>
      <c r="L12" s="12"/>
      <c r="M12" s="12"/>
      <c r="N12" s="12"/>
      <c r="O12" s="12"/>
      <c r="P12" s="12"/>
    </row>
    <row r="13" spans="1:16" x14ac:dyDescent="0.25">
      <c r="A13" s="18"/>
      <c r="B13" s="51"/>
      <c r="C13" s="11" t="s">
        <v>27</v>
      </c>
      <c r="D13" s="12"/>
      <c r="E13" s="13"/>
      <c r="F13" s="13"/>
      <c r="G13" s="12"/>
      <c r="H13" s="12"/>
      <c r="I13" s="11"/>
      <c r="J13" s="11"/>
      <c r="K13" s="18"/>
      <c r="L13" s="12"/>
      <c r="M13" s="12"/>
      <c r="N13" s="12"/>
      <c r="O13" s="12"/>
      <c r="P13" s="12"/>
    </row>
    <row r="14" spans="1:16" x14ac:dyDescent="0.25">
      <c r="A14" s="55" t="s">
        <v>25</v>
      </c>
      <c r="B14" s="56"/>
      <c r="C14" s="56"/>
      <c r="D14" s="56"/>
      <c r="E14" s="56"/>
      <c r="F14" s="56"/>
      <c r="G14" s="56"/>
      <c r="H14" s="56"/>
      <c r="I14" s="56"/>
      <c r="J14" s="56"/>
      <c r="K14" s="56"/>
      <c r="L14" s="56"/>
      <c r="M14" s="56"/>
      <c r="N14" s="56"/>
      <c r="O14" s="56"/>
      <c r="P14" s="57"/>
    </row>
    <row r="15" spans="1:16" ht="15.75" customHeight="1" x14ac:dyDescent="0.25">
      <c r="A15" s="25" t="s">
        <v>38</v>
      </c>
      <c r="B15" s="41" t="s">
        <v>29</v>
      </c>
      <c r="C15" s="7" t="s">
        <v>20</v>
      </c>
      <c r="D15" s="5"/>
      <c r="E15" s="8"/>
      <c r="F15" s="8"/>
      <c r="G15" s="5"/>
      <c r="H15" s="5"/>
      <c r="I15" s="7"/>
      <c r="J15" s="7"/>
      <c r="K15" s="25" t="s">
        <v>121</v>
      </c>
      <c r="L15" s="22" t="s">
        <v>140</v>
      </c>
      <c r="M15" s="22" t="s">
        <v>152</v>
      </c>
      <c r="N15" s="25" t="s">
        <v>153</v>
      </c>
      <c r="O15" s="25" t="s">
        <v>197</v>
      </c>
      <c r="P15" s="31" t="s">
        <v>177</v>
      </c>
    </row>
    <row r="16" spans="1:16" x14ac:dyDescent="0.25">
      <c r="A16" s="26"/>
      <c r="B16" s="42"/>
      <c r="C16" s="7" t="s">
        <v>21</v>
      </c>
      <c r="D16" s="5"/>
      <c r="E16" s="10"/>
      <c r="F16" s="10"/>
      <c r="G16" s="5"/>
      <c r="H16" s="7"/>
      <c r="I16" s="7"/>
      <c r="J16" s="7"/>
      <c r="K16" s="26"/>
      <c r="L16" s="23"/>
      <c r="M16" s="23"/>
      <c r="N16" s="26"/>
      <c r="O16" s="26"/>
      <c r="P16" s="32"/>
    </row>
    <row r="17" spans="1:16" x14ac:dyDescent="0.25">
      <c r="A17" s="27"/>
      <c r="B17" s="43"/>
      <c r="C17" s="7" t="s">
        <v>27</v>
      </c>
      <c r="D17" s="5"/>
      <c r="E17" s="8"/>
      <c r="F17" s="8"/>
      <c r="G17" s="5"/>
      <c r="H17" s="5"/>
      <c r="I17" s="7"/>
      <c r="J17" s="7"/>
      <c r="K17" s="27"/>
      <c r="L17" s="24"/>
      <c r="M17" s="24"/>
      <c r="N17" s="27"/>
      <c r="O17" s="27"/>
      <c r="P17" s="33"/>
    </row>
    <row r="18" spans="1:16" ht="19.5" customHeight="1" x14ac:dyDescent="0.25">
      <c r="A18" s="25" t="s">
        <v>39</v>
      </c>
      <c r="B18" s="47" t="s">
        <v>48</v>
      </c>
      <c r="C18" s="7" t="s">
        <v>20</v>
      </c>
      <c r="D18" s="5"/>
      <c r="E18" s="8"/>
      <c r="F18" s="8"/>
      <c r="G18" s="5"/>
      <c r="H18" s="5"/>
      <c r="I18" s="7"/>
      <c r="J18" s="7"/>
      <c r="K18" s="25" t="s">
        <v>122</v>
      </c>
      <c r="L18" s="22" t="s">
        <v>140</v>
      </c>
      <c r="M18" s="22" t="s">
        <v>152</v>
      </c>
      <c r="N18" s="25" t="s">
        <v>153</v>
      </c>
      <c r="O18" s="25" t="s">
        <v>197</v>
      </c>
      <c r="P18" s="31" t="s">
        <v>178</v>
      </c>
    </row>
    <row r="19" spans="1:16" ht="20.25" customHeight="1" x14ac:dyDescent="0.25">
      <c r="A19" s="26"/>
      <c r="B19" s="47"/>
      <c r="C19" s="7" t="s">
        <v>21</v>
      </c>
      <c r="D19" s="5"/>
      <c r="E19" s="10"/>
      <c r="F19" s="10"/>
      <c r="G19" s="5"/>
      <c r="H19" s="7"/>
      <c r="I19" s="7"/>
      <c r="J19" s="7"/>
      <c r="K19" s="26"/>
      <c r="L19" s="23"/>
      <c r="M19" s="23"/>
      <c r="N19" s="26"/>
      <c r="O19" s="26"/>
      <c r="P19" s="32"/>
    </row>
    <row r="20" spans="1:16" x14ac:dyDescent="0.25">
      <c r="A20" s="27"/>
      <c r="B20" s="47"/>
      <c r="C20" s="7" t="s">
        <v>27</v>
      </c>
      <c r="D20" s="5"/>
      <c r="E20" s="8"/>
      <c r="F20" s="8"/>
      <c r="G20" s="5"/>
      <c r="H20" s="5"/>
      <c r="I20" s="7"/>
      <c r="J20" s="7"/>
      <c r="K20" s="27"/>
      <c r="L20" s="24"/>
      <c r="M20" s="24"/>
      <c r="N20" s="27"/>
      <c r="O20" s="27"/>
      <c r="P20" s="33"/>
    </row>
    <row r="21" spans="1:16" x14ac:dyDescent="0.25">
      <c r="A21" s="25" t="s">
        <v>40</v>
      </c>
      <c r="B21" s="41" t="s">
        <v>30</v>
      </c>
      <c r="C21" s="7" t="s">
        <v>20</v>
      </c>
      <c r="D21" s="5"/>
      <c r="E21" s="10"/>
      <c r="F21" s="10"/>
      <c r="G21" s="5"/>
      <c r="H21" s="7"/>
      <c r="I21" s="7"/>
      <c r="J21" s="7"/>
      <c r="K21" s="25" t="s">
        <v>124</v>
      </c>
      <c r="L21" s="22" t="s">
        <v>146</v>
      </c>
      <c r="M21" s="22" t="s">
        <v>142</v>
      </c>
      <c r="N21" s="25">
        <v>66</v>
      </c>
      <c r="O21" s="25">
        <v>48.4</v>
      </c>
      <c r="P21" s="31" t="s">
        <v>171</v>
      </c>
    </row>
    <row r="22" spans="1:16" x14ac:dyDescent="0.25">
      <c r="A22" s="26"/>
      <c r="B22" s="42"/>
      <c r="C22" s="7" t="s">
        <v>21</v>
      </c>
      <c r="D22" s="5"/>
      <c r="E22" s="10"/>
      <c r="F22" s="10"/>
      <c r="G22" s="5"/>
      <c r="H22" s="7"/>
      <c r="I22" s="7"/>
      <c r="J22" s="7"/>
      <c r="K22" s="26"/>
      <c r="L22" s="23"/>
      <c r="M22" s="23"/>
      <c r="N22" s="26"/>
      <c r="O22" s="26"/>
      <c r="P22" s="32"/>
    </row>
    <row r="23" spans="1:16" ht="15" customHeight="1" x14ac:dyDescent="0.25">
      <c r="A23" s="27"/>
      <c r="B23" s="43"/>
      <c r="C23" s="7" t="s">
        <v>27</v>
      </c>
      <c r="D23" s="5"/>
      <c r="E23" s="10"/>
      <c r="F23" s="10"/>
      <c r="G23" s="5"/>
      <c r="H23" s="7"/>
      <c r="I23" s="7"/>
      <c r="J23" s="7"/>
      <c r="K23" s="27"/>
      <c r="L23" s="24"/>
      <c r="M23" s="24"/>
      <c r="N23" s="27"/>
      <c r="O23" s="27"/>
      <c r="P23" s="33"/>
    </row>
    <row r="24" spans="1:16" x14ac:dyDescent="0.25">
      <c r="A24" s="45" t="s">
        <v>41</v>
      </c>
      <c r="B24" s="47" t="s">
        <v>31</v>
      </c>
      <c r="C24" s="7" t="s">
        <v>20</v>
      </c>
      <c r="D24" s="5"/>
      <c r="E24" s="8"/>
      <c r="F24" s="8"/>
      <c r="G24" s="5"/>
      <c r="H24" s="5"/>
      <c r="I24" s="7"/>
      <c r="J24" s="7"/>
      <c r="K24" s="25" t="s">
        <v>26</v>
      </c>
      <c r="L24" s="22" t="s">
        <v>146</v>
      </c>
      <c r="M24" s="22" t="s">
        <v>142</v>
      </c>
      <c r="N24" s="25">
        <v>66</v>
      </c>
      <c r="O24" s="25">
        <v>48.4</v>
      </c>
      <c r="P24" s="31" t="s">
        <v>176</v>
      </c>
    </row>
    <row r="25" spans="1:16" x14ac:dyDescent="0.25">
      <c r="A25" s="45"/>
      <c r="B25" s="47"/>
      <c r="C25" s="7" t="s">
        <v>21</v>
      </c>
      <c r="D25" s="5"/>
      <c r="E25" s="10"/>
      <c r="F25" s="10"/>
      <c r="G25" s="5"/>
      <c r="H25" s="7"/>
      <c r="I25" s="7"/>
      <c r="J25" s="7"/>
      <c r="K25" s="26"/>
      <c r="L25" s="23"/>
      <c r="M25" s="23"/>
      <c r="N25" s="26"/>
      <c r="O25" s="26"/>
      <c r="P25" s="32"/>
    </row>
    <row r="26" spans="1:16" x14ac:dyDescent="0.25">
      <c r="A26" s="45"/>
      <c r="B26" s="47"/>
      <c r="C26" s="7" t="s">
        <v>27</v>
      </c>
      <c r="D26" s="5"/>
      <c r="E26" s="8"/>
      <c r="F26" s="8"/>
      <c r="G26" s="5"/>
      <c r="H26" s="5"/>
      <c r="I26" s="7"/>
      <c r="J26" s="7"/>
      <c r="K26" s="27"/>
      <c r="L26" s="24"/>
      <c r="M26" s="24"/>
      <c r="N26" s="27"/>
      <c r="O26" s="27"/>
      <c r="P26" s="33"/>
    </row>
    <row r="27" spans="1:16" ht="15" customHeight="1" x14ac:dyDescent="0.25">
      <c r="A27" s="45" t="s">
        <v>42</v>
      </c>
      <c r="B27" s="47" t="s">
        <v>32</v>
      </c>
      <c r="C27" s="7" t="s">
        <v>20</v>
      </c>
      <c r="D27" s="5"/>
      <c r="E27" s="8"/>
      <c r="F27" s="8"/>
      <c r="G27" s="5"/>
      <c r="H27" s="5"/>
      <c r="I27" s="7"/>
      <c r="J27" s="7"/>
      <c r="K27" s="25" t="s">
        <v>125</v>
      </c>
      <c r="L27" s="22" t="s">
        <v>146</v>
      </c>
      <c r="M27" s="22" t="s">
        <v>142</v>
      </c>
      <c r="N27" s="25">
        <v>66</v>
      </c>
      <c r="O27" s="25">
        <v>48.4</v>
      </c>
      <c r="P27" s="31" t="s">
        <v>156</v>
      </c>
    </row>
    <row r="28" spans="1:16" x14ac:dyDescent="0.25">
      <c r="A28" s="45"/>
      <c r="B28" s="47"/>
      <c r="C28" s="7" t="s">
        <v>21</v>
      </c>
      <c r="D28" s="5"/>
      <c r="E28" s="10"/>
      <c r="F28" s="10"/>
      <c r="G28" s="5"/>
      <c r="H28" s="7"/>
      <c r="I28" s="7"/>
      <c r="J28" s="7"/>
      <c r="K28" s="26"/>
      <c r="L28" s="23"/>
      <c r="M28" s="23"/>
      <c r="N28" s="26"/>
      <c r="O28" s="26"/>
      <c r="P28" s="32"/>
    </row>
    <row r="29" spans="1:16" x14ac:dyDescent="0.25">
      <c r="A29" s="45"/>
      <c r="B29" s="47"/>
      <c r="C29" s="7" t="s">
        <v>27</v>
      </c>
      <c r="D29" s="5"/>
      <c r="E29" s="8"/>
      <c r="F29" s="8"/>
      <c r="G29" s="5"/>
      <c r="H29" s="5"/>
      <c r="I29" s="7"/>
      <c r="J29" s="7"/>
      <c r="K29" s="27"/>
      <c r="L29" s="24"/>
      <c r="M29" s="24"/>
      <c r="N29" s="27"/>
      <c r="O29" s="27"/>
      <c r="P29" s="33"/>
    </row>
    <row r="30" spans="1:16" ht="15" customHeight="1" x14ac:dyDescent="0.25">
      <c r="A30" s="45" t="s">
        <v>43</v>
      </c>
      <c r="B30" s="47" t="s">
        <v>33</v>
      </c>
      <c r="C30" s="7" t="s">
        <v>20</v>
      </c>
      <c r="D30" s="5"/>
      <c r="E30" s="8"/>
      <c r="F30" s="8"/>
      <c r="G30" s="5"/>
      <c r="H30" s="5"/>
      <c r="I30" s="7"/>
      <c r="J30" s="7"/>
      <c r="K30" s="25" t="s">
        <v>123</v>
      </c>
      <c r="L30" s="22" t="s">
        <v>146</v>
      </c>
      <c r="M30" s="22" t="s">
        <v>142</v>
      </c>
      <c r="N30" s="25">
        <v>66</v>
      </c>
      <c r="O30" s="25">
        <v>48.4</v>
      </c>
      <c r="P30" s="31" t="s">
        <v>172</v>
      </c>
    </row>
    <row r="31" spans="1:16" x14ac:dyDescent="0.25">
      <c r="A31" s="45"/>
      <c r="B31" s="47"/>
      <c r="C31" s="7" t="s">
        <v>21</v>
      </c>
      <c r="D31" s="5"/>
      <c r="E31" s="10"/>
      <c r="F31" s="10"/>
      <c r="G31" s="5"/>
      <c r="H31" s="7"/>
      <c r="I31" s="7"/>
      <c r="J31" s="7"/>
      <c r="K31" s="26"/>
      <c r="L31" s="23"/>
      <c r="M31" s="23"/>
      <c r="N31" s="26"/>
      <c r="O31" s="26"/>
      <c r="P31" s="32"/>
    </row>
    <row r="32" spans="1:16" x14ac:dyDescent="0.25">
      <c r="A32" s="45"/>
      <c r="B32" s="47"/>
      <c r="C32" s="7" t="s">
        <v>27</v>
      </c>
      <c r="D32" s="5"/>
      <c r="E32" s="8"/>
      <c r="F32" s="8"/>
      <c r="G32" s="5"/>
      <c r="H32" s="5"/>
      <c r="I32" s="7"/>
      <c r="J32" s="7"/>
      <c r="K32" s="27"/>
      <c r="L32" s="24"/>
      <c r="M32" s="24"/>
      <c r="N32" s="27"/>
      <c r="O32" s="27"/>
      <c r="P32" s="33"/>
    </row>
    <row r="33" spans="1:16" ht="15" customHeight="1" x14ac:dyDescent="0.25">
      <c r="A33" s="45" t="s">
        <v>44</v>
      </c>
      <c r="B33" s="47" t="s">
        <v>34</v>
      </c>
      <c r="C33" s="7" t="s">
        <v>20</v>
      </c>
      <c r="D33" s="5"/>
      <c r="E33" s="8"/>
      <c r="F33" s="8"/>
      <c r="G33" s="5"/>
      <c r="H33" s="5"/>
      <c r="I33" s="7"/>
      <c r="J33" s="7"/>
      <c r="K33" s="25" t="s">
        <v>26</v>
      </c>
      <c r="L33" s="22" t="s">
        <v>140</v>
      </c>
      <c r="M33" s="22" t="s">
        <v>152</v>
      </c>
      <c r="N33" s="25" t="s">
        <v>153</v>
      </c>
      <c r="O33" s="25" t="s">
        <v>197</v>
      </c>
      <c r="P33" s="31" t="s">
        <v>182</v>
      </c>
    </row>
    <row r="34" spans="1:16" x14ac:dyDescent="0.25">
      <c r="A34" s="45"/>
      <c r="B34" s="47"/>
      <c r="C34" s="7" t="s">
        <v>21</v>
      </c>
      <c r="D34" s="5"/>
      <c r="E34" s="10"/>
      <c r="F34" s="10"/>
      <c r="G34" s="5"/>
      <c r="H34" s="7"/>
      <c r="I34" s="7"/>
      <c r="J34" s="7"/>
      <c r="K34" s="26"/>
      <c r="L34" s="23"/>
      <c r="M34" s="23"/>
      <c r="N34" s="26"/>
      <c r="O34" s="26"/>
      <c r="P34" s="32"/>
    </row>
    <row r="35" spans="1:16" x14ac:dyDescent="0.25">
      <c r="A35" s="45"/>
      <c r="B35" s="47"/>
      <c r="C35" s="7" t="s">
        <v>22</v>
      </c>
      <c r="D35" s="5"/>
      <c r="E35" s="8"/>
      <c r="F35" s="8"/>
      <c r="G35" s="5"/>
      <c r="H35" s="5"/>
      <c r="I35" s="7"/>
      <c r="J35" s="7"/>
      <c r="K35" s="27"/>
      <c r="L35" s="24"/>
      <c r="M35" s="24"/>
      <c r="N35" s="27"/>
      <c r="O35" s="27"/>
      <c r="P35" s="33"/>
    </row>
    <row r="36" spans="1:16" x14ac:dyDescent="0.25">
      <c r="A36" s="45" t="s">
        <v>45</v>
      </c>
      <c r="B36" s="47" t="s">
        <v>35</v>
      </c>
      <c r="C36" s="7" t="s">
        <v>20</v>
      </c>
      <c r="D36" s="5"/>
      <c r="E36" s="8"/>
      <c r="F36" s="8"/>
      <c r="G36" s="5"/>
      <c r="H36" s="5"/>
      <c r="I36" s="7"/>
      <c r="J36" s="7"/>
      <c r="K36" s="25" t="s">
        <v>26</v>
      </c>
      <c r="L36" s="22" t="s">
        <v>150</v>
      </c>
      <c r="M36" s="22" t="s">
        <v>152</v>
      </c>
      <c r="N36" s="25">
        <v>3.5</v>
      </c>
      <c r="O36" s="25" t="s">
        <v>198</v>
      </c>
      <c r="P36" s="31" t="s">
        <v>180</v>
      </c>
    </row>
    <row r="37" spans="1:16" x14ac:dyDescent="0.25">
      <c r="A37" s="45"/>
      <c r="B37" s="47"/>
      <c r="C37" s="7" t="s">
        <v>21</v>
      </c>
      <c r="D37" s="5"/>
      <c r="E37" s="10"/>
      <c r="F37" s="10"/>
      <c r="G37" s="5"/>
      <c r="H37" s="7"/>
      <c r="I37" s="7"/>
      <c r="J37" s="7"/>
      <c r="K37" s="26"/>
      <c r="L37" s="23"/>
      <c r="M37" s="23"/>
      <c r="N37" s="26"/>
      <c r="O37" s="26"/>
      <c r="P37" s="32"/>
    </row>
    <row r="38" spans="1:16" x14ac:dyDescent="0.25">
      <c r="A38" s="45"/>
      <c r="B38" s="47"/>
      <c r="C38" s="7" t="s">
        <v>22</v>
      </c>
      <c r="D38" s="5"/>
      <c r="E38" s="8"/>
      <c r="F38" s="8"/>
      <c r="G38" s="5"/>
      <c r="H38" s="5"/>
      <c r="I38" s="7"/>
      <c r="J38" s="7"/>
      <c r="K38" s="27"/>
      <c r="L38" s="24"/>
      <c r="M38" s="24"/>
      <c r="N38" s="27"/>
      <c r="O38" s="27"/>
      <c r="P38" s="33"/>
    </row>
    <row r="39" spans="1:16" x14ac:dyDescent="0.25">
      <c r="A39" s="45" t="s">
        <v>46</v>
      </c>
      <c r="B39" s="47" t="s">
        <v>36</v>
      </c>
      <c r="C39" s="7" t="s">
        <v>20</v>
      </c>
      <c r="D39" s="5"/>
      <c r="E39" s="8"/>
      <c r="F39" s="8"/>
      <c r="G39" s="5"/>
      <c r="H39" s="5"/>
      <c r="I39" s="7"/>
      <c r="J39" s="7"/>
      <c r="K39" s="25" t="s">
        <v>26</v>
      </c>
      <c r="L39" s="22" t="s">
        <v>140</v>
      </c>
      <c r="M39" s="22" t="s">
        <v>152</v>
      </c>
      <c r="N39" s="25" t="s">
        <v>153</v>
      </c>
      <c r="O39" s="25" t="s">
        <v>197</v>
      </c>
      <c r="P39" s="31" t="s">
        <v>181</v>
      </c>
    </row>
    <row r="40" spans="1:16" x14ac:dyDescent="0.25">
      <c r="A40" s="45"/>
      <c r="B40" s="47"/>
      <c r="C40" s="7" t="s">
        <v>21</v>
      </c>
      <c r="D40" s="5"/>
      <c r="E40" s="10"/>
      <c r="F40" s="10"/>
      <c r="G40" s="5"/>
      <c r="H40" s="7"/>
      <c r="I40" s="7"/>
      <c r="J40" s="7"/>
      <c r="K40" s="26"/>
      <c r="L40" s="23"/>
      <c r="M40" s="23"/>
      <c r="N40" s="26"/>
      <c r="O40" s="26"/>
      <c r="P40" s="32"/>
    </row>
    <row r="41" spans="1:16" x14ac:dyDescent="0.25">
      <c r="A41" s="45"/>
      <c r="B41" s="47"/>
      <c r="C41" s="7" t="s">
        <v>27</v>
      </c>
      <c r="D41" s="5"/>
      <c r="E41" s="8"/>
      <c r="F41" s="8"/>
      <c r="G41" s="5"/>
      <c r="H41" s="5"/>
      <c r="I41" s="7"/>
      <c r="J41" s="7"/>
      <c r="K41" s="27"/>
      <c r="L41" s="24"/>
      <c r="M41" s="24"/>
      <c r="N41" s="27"/>
      <c r="O41" s="27"/>
      <c r="P41" s="33"/>
    </row>
    <row r="42" spans="1:16" x14ac:dyDescent="0.25">
      <c r="A42" s="52" t="s">
        <v>28</v>
      </c>
      <c r="B42" s="53"/>
      <c r="C42" s="53"/>
      <c r="D42" s="53"/>
      <c r="E42" s="53"/>
      <c r="F42" s="53"/>
      <c r="G42" s="53"/>
      <c r="H42" s="53"/>
      <c r="I42" s="53"/>
      <c r="J42" s="53"/>
      <c r="K42" s="53"/>
      <c r="L42" s="53"/>
      <c r="M42" s="53"/>
      <c r="N42" s="53"/>
      <c r="O42" s="53"/>
      <c r="P42" s="54"/>
    </row>
    <row r="43" spans="1:16" x14ac:dyDescent="0.25">
      <c r="A43" s="45" t="s">
        <v>47</v>
      </c>
      <c r="B43" s="47" t="s">
        <v>37</v>
      </c>
      <c r="C43" s="7" t="s">
        <v>20</v>
      </c>
      <c r="D43" s="5">
        <v>914</v>
      </c>
      <c r="E43" s="8" t="s">
        <v>23</v>
      </c>
      <c r="F43" s="8" t="s">
        <v>24</v>
      </c>
      <c r="G43" s="5">
        <v>1450147010</v>
      </c>
      <c r="H43" s="5">
        <v>600</v>
      </c>
      <c r="I43" s="9">
        <f>I45+I44</f>
        <v>154319.70000000001</v>
      </c>
      <c r="J43" s="9">
        <f>J45+J44</f>
        <v>107076.21672</v>
      </c>
      <c r="K43" s="25" t="s">
        <v>26</v>
      </c>
      <c r="L43" s="22" t="s">
        <v>140</v>
      </c>
      <c r="M43" s="22" t="s">
        <v>152</v>
      </c>
      <c r="N43" s="25" t="s">
        <v>153</v>
      </c>
      <c r="O43" s="25" t="s">
        <v>197</v>
      </c>
      <c r="P43" s="31" t="s">
        <v>175</v>
      </c>
    </row>
    <row r="44" spans="1:16" x14ac:dyDescent="0.25">
      <c r="A44" s="45"/>
      <c r="B44" s="47"/>
      <c r="C44" s="7" t="s">
        <v>21</v>
      </c>
      <c r="D44" s="5">
        <v>914</v>
      </c>
      <c r="E44" s="8" t="s">
        <v>23</v>
      </c>
      <c r="F44" s="8" t="s">
        <v>24</v>
      </c>
      <c r="G44" s="5">
        <v>1450147010</v>
      </c>
      <c r="H44" s="5">
        <v>600</v>
      </c>
      <c r="I44" s="9">
        <v>154319.70000000001</v>
      </c>
      <c r="J44" s="9">
        <v>107076.21672</v>
      </c>
      <c r="K44" s="26"/>
      <c r="L44" s="23"/>
      <c r="M44" s="23"/>
      <c r="N44" s="26"/>
      <c r="O44" s="26"/>
      <c r="P44" s="32"/>
    </row>
    <row r="45" spans="1:16" x14ac:dyDescent="0.25">
      <c r="A45" s="45"/>
      <c r="B45" s="47"/>
      <c r="C45" s="7" t="s">
        <v>22</v>
      </c>
      <c r="D45" s="5"/>
      <c r="E45" s="8"/>
      <c r="F45" s="8"/>
      <c r="G45" s="5"/>
      <c r="H45" s="5"/>
      <c r="I45" s="9"/>
      <c r="J45" s="9"/>
      <c r="K45" s="27"/>
      <c r="L45" s="24"/>
      <c r="M45" s="24"/>
      <c r="N45" s="27"/>
      <c r="O45" s="27"/>
      <c r="P45" s="33"/>
    </row>
    <row r="46" spans="1:16" x14ac:dyDescent="0.25">
      <c r="A46" s="40">
        <v>2</v>
      </c>
      <c r="B46" s="48" t="s">
        <v>49</v>
      </c>
      <c r="C46" s="11" t="s">
        <v>20</v>
      </c>
      <c r="D46" s="12"/>
      <c r="E46" s="13"/>
      <c r="F46" s="13"/>
      <c r="G46" s="12">
        <v>1450200000</v>
      </c>
      <c r="H46" s="12"/>
      <c r="I46" s="14">
        <f>I47+I48</f>
        <v>4470</v>
      </c>
      <c r="J46" s="14">
        <f>J47+J48</f>
        <v>4299</v>
      </c>
      <c r="K46" s="11"/>
      <c r="L46" s="11"/>
      <c r="M46" s="11"/>
      <c r="N46" s="11"/>
      <c r="O46" s="11"/>
      <c r="P46" s="11"/>
    </row>
    <row r="47" spans="1:16" x14ac:dyDescent="0.25">
      <c r="A47" s="40"/>
      <c r="B47" s="48"/>
      <c r="C47" s="11" t="s">
        <v>21</v>
      </c>
      <c r="D47" s="12"/>
      <c r="E47" s="15"/>
      <c r="F47" s="15"/>
      <c r="G47" s="12">
        <v>1450200000</v>
      </c>
      <c r="H47" s="11"/>
      <c r="I47" s="14">
        <f>I57+I60+I63+I88</f>
        <v>4470</v>
      </c>
      <c r="J47" s="14">
        <f>J57+J60+J63+J88</f>
        <v>4299</v>
      </c>
      <c r="K47" s="11"/>
      <c r="L47" s="11"/>
      <c r="M47" s="11"/>
      <c r="N47" s="11"/>
      <c r="O47" s="11"/>
      <c r="P47" s="11"/>
    </row>
    <row r="48" spans="1:16" x14ac:dyDescent="0.25">
      <c r="A48" s="40"/>
      <c r="B48" s="48"/>
      <c r="C48" s="11" t="s">
        <v>22</v>
      </c>
      <c r="D48" s="12"/>
      <c r="E48" s="13"/>
      <c r="F48" s="13"/>
      <c r="G48" s="12"/>
      <c r="H48" s="12"/>
      <c r="I48" s="14"/>
      <c r="J48" s="14"/>
      <c r="K48" s="11"/>
      <c r="L48" s="11"/>
      <c r="M48" s="11"/>
      <c r="N48" s="11"/>
      <c r="O48" s="11"/>
      <c r="P48" s="11"/>
    </row>
    <row r="49" spans="1:16" x14ac:dyDescent="0.25">
      <c r="A49" s="55" t="s">
        <v>51</v>
      </c>
      <c r="B49" s="56"/>
      <c r="C49" s="56"/>
      <c r="D49" s="56"/>
      <c r="E49" s="56"/>
      <c r="F49" s="56"/>
      <c r="G49" s="56"/>
      <c r="H49" s="56"/>
      <c r="I49" s="56"/>
      <c r="J49" s="56"/>
      <c r="K49" s="56"/>
      <c r="L49" s="56"/>
      <c r="M49" s="56"/>
      <c r="N49" s="56"/>
      <c r="O49" s="56"/>
      <c r="P49" s="57"/>
    </row>
    <row r="50" spans="1:16" x14ac:dyDescent="0.25">
      <c r="A50" s="45" t="s">
        <v>52</v>
      </c>
      <c r="B50" s="47" t="s">
        <v>53</v>
      </c>
      <c r="C50" s="7" t="s">
        <v>20</v>
      </c>
      <c r="D50" s="5"/>
      <c r="E50" s="8"/>
      <c r="F50" s="8"/>
      <c r="G50" s="5"/>
      <c r="H50" s="5"/>
      <c r="I50" s="5"/>
      <c r="J50" s="5"/>
      <c r="K50" s="25" t="s">
        <v>26</v>
      </c>
      <c r="L50" s="22" t="s">
        <v>145</v>
      </c>
      <c r="M50" s="25" t="s">
        <v>154</v>
      </c>
      <c r="N50" s="25">
        <v>15500</v>
      </c>
      <c r="O50" s="25">
        <v>11520</v>
      </c>
      <c r="P50" s="31" t="s">
        <v>183</v>
      </c>
    </row>
    <row r="51" spans="1:16" x14ac:dyDescent="0.25">
      <c r="A51" s="45"/>
      <c r="B51" s="47"/>
      <c r="C51" s="7" t="s">
        <v>21</v>
      </c>
      <c r="D51" s="5"/>
      <c r="E51" s="10"/>
      <c r="F51" s="10"/>
      <c r="G51" s="5"/>
      <c r="H51" s="7"/>
      <c r="I51" s="5"/>
      <c r="J51" s="5"/>
      <c r="K51" s="26"/>
      <c r="L51" s="23"/>
      <c r="M51" s="26"/>
      <c r="N51" s="26"/>
      <c r="O51" s="26"/>
      <c r="P51" s="32"/>
    </row>
    <row r="52" spans="1:16" x14ac:dyDescent="0.25">
      <c r="A52" s="45"/>
      <c r="B52" s="47"/>
      <c r="C52" s="7" t="s">
        <v>27</v>
      </c>
      <c r="D52" s="5"/>
      <c r="E52" s="8"/>
      <c r="F52" s="8"/>
      <c r="G52" s="5"/>
      <c r="H52" s="5"/>
      <c r="I52" s="5"/>
      <c r="J52" s="5"/>
      <c r="K52" s="27"/>
      <c r="L52" s="24"/>
      <c r="M52" s="27"/>
      <c r="N52" s="27"/>
      <c r="O52" s="27"/>
      <c r="P52" s="33"/>
    </row>
    <row r="53" spans="1:16" x14ac:dyDescent="0.25">
      <c r="A53" s="45" t="s">
        <v>54</v>
      </c>
      <c r="B53" s="47" t="s">
        <v>55</v>
      </c>
      <c r="C53" s="7" t="s">
        <v>20</v>
      </c>
      <c r="D53" s="5"/>
      <c r="E53" s="8"/>
      <c r="F53" s="8"/>
      <c r="G53" s="5"/>
      <c r="H53" s="5"/>
      <c r="I53" s="9">
        <f>I54+I55</f>
        <v>0</v>
      </c>
      <c r="J53" s="9"/>
      <c r="K53" s="25" t="s">
        <v>126</v>
      </c>
      <c r="L53" s="22" t="s">
        <v>146</v>
      </c>
      <c r="M53" s="25" t="s">
        <v>142</v>
      </c>
      <c r="N53" s="25">
        <v>66</v>
      </c>
      <c r="O53" s="25">
        <v>48.4</v>
      </c>
      <c r="P53" s="31" t="s">
        <v>184</v>
      </c>
    </row>
    <row r="54" spans="1:16" x14ac:dyDescent="0.25">
      <c r="A54" s="45"/>
      <c r="B54" s="47"/>
      <c r="C54" s="7" t="s">
        <v>21</v>
      </c>
      <c r="D54" s="5"/>
      <c r="E54" s="10"/>
      <c r="F54" s="10"/>
      <c r="G54" s="5"/>
      <c r="H54" s="7"/>
      <c r="I54" s="9">
        <v>0</v>
      </c>
      <c r="J54" s="9"/>
      <c r="K54" s="26"/>
      <c r="L54" s="23"/>
      <c r="M54" s="26"/>
      <c r="N54" s="26"/>
      <c r="O54" s="26"/>
      <c r="P54" s="32"/>
    </row>
    <row r="55" spans="1:16" x14ac:dyDescent="0.25">
      <c r="A55" s="45"/>
      <c r="B55" s="47"/>
      <c r="C55" s="7" t="s">
        <v>22</v>
      </c>
      <c r="D55" s="5"/>
      <c r="E55" s="8"/>
      <c r="F55" s="8"/>
      <c r="G55" s="5"/>
      <c r="H55" s="5"/>
      <c r="I55" s="9"/>
      <c r="J55" s="9"/>
      <c r="K55" s="27"/>
      <c r="L55" s="24"/>
      <c r="M55" s="27"/>
      <c r="N55" s="27"/>
      <c r="O55" s="27"/>
      <c r="P55" s="33"/>
    </row>
    <row r="56" spans="1:16" x14ac:dyDescent="0.25">
      <c r="A56" s="45" t="s">
        <v>56</v>
      </c>
      <c r="B56" s="47" t="s">
        <v>57</v>
      </c>
      <c r="C56" s="7" t="s">
        <v>20</v>
      </c>
      <c r="D56" s="5">
        <v>914</v>
      </c>
      <c r="E56" s="8" t="s">
        <v>23</v>
      </c>
      <c r="F56" s="8" t="s">
        <v>23</v>
      </c>
      <c r="G56" s="5">
        <v>1450120150</v>
      </c>
      <c r="H56" s="5">
        <v>200</v>
      </c>
      <c r="I56" s="9">
        <f>I57+I58</f>
        <v>300</v>
      </c>
      <c r="J56" s="9">
        <f>J57+J58</f>
        <v>200</v>
      </c>
      <c r="K56" s="25" t="s">
        <v>26</v>
      </c>
      <c r="L56" s="22" t="s">
        <v>149</v>
      </c>
      <c r="M56" s="25" t="s">
        <v>142</v>
      </c>
      <c r="N56" s="25">
        <v>11.1</v>
      </c>
      <c r="O56" s="25">
        <v>8.3000000000000007</v>
      </c>
      <c r="P56" s="31" t="s">
        <v>190</v>
      </c>
    </row>
    <row r="57" spans="1:16" x14ac:dyDescent="0.25">
      <c r="A57" s="45"/>
      <c r="B57" s="47"/>
      <c r="C57" s="7" t="s">
        <v>21</v>
      </c>
      <c r="D57" s="5">
        <v>914</v>
      </c>
      <c r="E57" s="8" t="s">
        <v>23</v>
      </c>
      <c r="F57" s="8" t="s">
        <v>23</v>
      </c>
      <c r="G57" s="5">
        <v>1450120150</v>
      </c>
      <c r="H57" s="5">
        <v>200</v>
      </c>
      <c r="I57" s="9">
        <v>300</v>
      </c>
      <c r="J57" s="9">
        <v>200</v>
      </c>
      <c r="K57" s="26"/>
      <c r="L57" s="23"/>
      <c r="M57" s="26"/>
      <c r="N57" s="26"/>
      <c r="O57" s="26"/>
      <c r="P57" s="32"/>
    </row>
    <row r="58" spans="1:16" x14ac:dyDescent="0.25">
      <c r="A58" s="45"/>
      <c r="B58" s="47"/>
      <c r="C58" s="7" t="s">
        <v>22</v>
      </c>
      <c r="D58" s="5"/>
      <c r="E58" s="8"/>
      <c r="F58" s="8"/>
      <c r="G58" s="5"/>
      <c r="H58" s="5"/>
      <c r="I58" s="9"/>
      <c r="J58" s="9"/>
      <c r="K58" s="27"/>
      <c r="L58" s="24"/>
      <c r="M58" s="27"/>
      <c r="N58" s="27"/>
      <c r="O58" s="27"/>
      <c r="P58" s="33"/>
    </row>
    <row r="59" spans="1:16" x14ac:dyDescent="0.25">
      <c r="A59" s="45" t="s">
        <v>58</v>
      </c>
      <c r="B59" s="47" t="s">
        <v>59</v>
      </c>
      <c r="C59" s="7" t="s">
        <v>20</v>
      </c>
      <c r="D59" s="5">
        <v>929</v>
      </c>
      <c r="E59" s="8" t="s">
        <v>161</v>
      </c>
      <c r="F59" s="8" t="s">
        <v>162</v>
      </c>
      <c r="G59" s="5">
        <v>1450220150</v>
      </c>
      <c r="H59" s="5">
        <v>600</v>
      </c>
      <c r="I59" s="9">
        <f>I60+I61</f>
        <v>270</v>
      </c>
      <c r="J59" s="9">
        <f>J60+J61</f>
        <v>199</v>
      </c>
      <c r="K59" s="25" t="s">
        <v>127</v>
      </c>
      <c r="L59" s="22" t="s">
        <v>146</v>
      </c>
      <c r="M59" s="25" t="s">
        <v>142</v>
      </c>
      <c r="N59" s="25">
        <v>66</v>
      </c>
      <c r="O59" s="25">
        <v>48.4</v>
      </c>
      <c r="P59" s="31" t="s">
        <v>179</v>
      </c>
    </row>
    <row r="60" spans="1:16" x14ac:dyDescent="0.25">
      <c r="A60" s="45"/>
      <c r="B60" s="47"/>
      <c r="C60" s="7" t="s">
        <v>21</v>
      </c>
      <c r="D60" s="5">
        <v>929</v>
      </c>
      <c r="E60" s="8" t="s">
        <v>161</v>
      </c>
      <c r="F60" s="8" t="s">
        <v>162</v>
      </c>
      <c r="G60" s="5">
        <v>1450220150</v>
      </c>
      <c r="H60" s="5">
        <v>600</v>
      </c>
      <c r="I60" s="9">
        <v>270</v>
      </c>
      <c r="J60" s="9">
        <v>199</v>
      </c>
      <c r="K60" s="26"/>
      <c r="L60" s="23"/>
      <c r="M60" s="26"/>
      <c r="N60" s="26"/>
      <c r="O60" s="26"/>
      <c r="P60" s="32"/>
    </row>
    <row r="61" spans="1:16" x14ac:dyDescent="0.25">
      <c r="A61" s="45"/>
      <c r="B61" s="47"/>
      <c r="C61" s="7" t="s">
        <v>22</v>
      </c>
      <c r="D61" s="5"/>
      <c r="E61" s="8"/>
      <c r="F61" s="8"/>
      <c r="G61" s="5"/>
      <c r="H61" s="5"/>
      <c r="I61" s="9"/>
      <c r="J61" s="9"/>
      <c r="K61" s="27"/>
      <c r="L61" s="24"/>
      <c r="M61" s="27"/>
      <c r="N61" s="27"/>
      <c r="O61" s="27"/>
      <c r="P61" s="33"/>
    </row>
    <row r="62" spans="1:16" x14ac:dyDescent="0.25">
      <c r="A62" s="45" t="s">
        <v>60</v>
      </c>
      <c r="B62" s="47" t="s">
        <v>61</v>
      </c>
      <c r="C62" s="7" t="s">
        <v>20</v>
      </c>
      <c r="D62" s="5">
        <v>915</v>
      </c>
      <c r="E62" s="8" t="s">
        <v>163</v>
      </c>
      <c r="F62" s="8" t="s">
        <v>24</v>
      </c>
      <c r="G62" s="5">
        <v>1450220150</v>
      </c>
      <c r="H62" s="5">
        <v>600</v>
      </c>
      <c r="I62" s="9">
        <f>I63+I64</f>
        <v>200</v>
      </c>
      <c r="J62" s="9">
        <f>J63+J64</f>
        <v>200</v>
      </c>
      <c r="K62" s="25" t="s">
        <v>128</v>
      </c>
      <c r="L62" s="22" t="s">
        <v>146</v>
      </c>
      <c r="M62" s="25" t="s">
        <v>142</v>
      </c>
      <c r="N62" s="25">
        <v>66</v>
      </c>
      <c r="O62" s="25">
        <v>48.4</v>
      </c>
      <c r="P62" s="31" t="s">
        <v>185</v>
      </c>
    </row>
    <row r="63" spans="1:16" x14ac:dyDescent="0.25">
      <c r="A63" s="45"/>
      <c r="B63" s="47"/>
      <c r="C63" s="7" t="s">
        <v>21</v>
      </c>
      <c r="D63" s="5">
        <v>915</v>
      </c>
      <c r="E63" s="8" t="s">
        <v>163</v>
      </c>
      <c r="F63" s="8" t="s">
        <v>24</v>
      </c>
      <c r="G63" s="5">
        <v>1450220150</v>
      </c>
      <c r="H63" s="5">
        <v>600</v>
      </c>
      <c r="I63" s="9">
        <v>200</v>
      </c>
      <c r="J63" s="9">
        <v>200</v>
      </c>
      <c r="K63" s="26"/>
      <c r="L63" s="23"/>
      <c r="M63" s="26"/>
      <c r="N63" s="26"/>
      <c r="O63" s="26"/>
      <c r="P63" s="32"/>
    </row>
    <row r="64" spans="1:16" x14ac:dyDescent="0.25">
      <c r="A64" s="45"/>
      <c r="B64" s="47"/>
      <c r="C64" s="7" t="s">
        <v>22</v>
      </c>
      <c r="D64" s="5"/>
      <c r="E64" s="8"/>
      <c r="F64" s="8"/>
      <c r="G64" s="5"/>
      <c r="H64" s="5"/>
      <c r="I64" s="5"/>
      <c r="J64" s="5"/>
      <c r="K64" s="27"/>
      <c r="L64" s="24"/>
      <c r="M64" s="27"/>
      <c r="N64" s="27"/>
      <c r="O64" s="27"/>
      <c r="P64" s="33"/>
    </row>
    <row r="65" spans="1:16" x14ac:dyDescent="0.25">
      <c r="A65" s="45" t="s">
        <v>62</v>
      </c>
      <c r="B65" s="47" t="s">
        <v>63</v>
      </c>
      <c r="C65" s="7" t="s">
        <v>20</v>
      </c>
      <c r="D65" s="5"/>
      <c r="E65" s="8"/>
      <c r="F65" s="8"/>
      <c r="G65" s="5"/>
      <c r="H65" s="5"/>
      <c r="I65" s="5"/>
      <c r="J65" s="5"/>
      <c r="K65" s="25" t="s">
        <v>129</v>
      </c>
      <c r="L65" s="22" t="s">
        <v>146</v>
      </c>
      <c r="M65" s="25" t="s">
        <v>142</v>
      </c>
      <c r="N65" s="25">
        <v>66</v>
      </c>
      <c r="O65" s="25">
        <v>48.4</v>
      </c>
      <c r="P65" s="31" t="s">
        <v>166</v>
      </c>
    </row>
    <row r="66" spans="1:16" x14ac:dyDescent="0.25">
      <c r="A66" s="45"/>
      <c r="B66" s="47"/>
      <c r="C66" s="7" t="s">
        <v>21</v>
      </c>
      <c r="D66" s="5"/>
      <c r="E66" s="10"/>
      <c r="F66" s="10"/>
      <c r="G66" s="5"/>
      <c r="H66" s="7"/>
      <c r="I66" s="7"/>
      <c r="J66" s="7"/>
      <c r="K66" s="26"/>
      <c r="L66" s="23"/>
      <c r="M66" s="26"/>
      <c r="N66" s="26"/>
      <c r="O66" s="26"/>
      <c r="P66" s="32"/>
    </row>
    <row r="67" spans="1:16" x14ac:dyDescent="0.25">
      <c r="A67" s="45"/>
      <c r="B67" s="47"/>
      <c r="C67" s="7" t="s">
        <v>22</v>
      </c>
      <c r="D67" s="5"/>
      <c r="E67" s="8"/>
      <c r="F67" s="8"/>
      <c r="G67" s="5"/>
      <c r="H67" s="5"/>
      <c r="I67" s="7"/>
      <c r="J67" s="7"/>
      <c r="K67" s="27"/>
      <c r="L67" s="24"/>
      <c r="M67" s="27"/>
      <c r="N67" s="27"/>
      <c r="O67" s="27"/>
      <c r="P67" s="33"/>
    </row>
    <row r="68" spans="1:16" x14ac:dyDescent="0.25">
      <c r="A68" s="45" t="s">
        <v>64</v>
      </c>
      <c r="B68" s="47" t="s">
        <v>120</v>
      </c>
      <c r="C68" s="7" t="s">
        <v>20</v>
      </c>
      <c r="D68" s="5"/>
      <c r="E68" s="8"/>
      <c r="F68" s="8"/>
      <c r="G68" s="5"/>
      <c r="H68" s="5"/>
      <c r="I68" s="7"/>
      <c r="J68" s="7"/>
      <c r="K68" s="25" t="s">
        <v>129</v>
      </c>
      <c r="L68" s="22" t="s">
        <v>149</v>
      </c>
      <c r="M68" s="25" t="s">
        <v>142</v>
      </c>
      <c r="N68" s="25">
        <v>11.1</v>
      </c>
      <c r="O68" s="25">
        <v>8.3000000000000007</v>
      </c>
      <c r="P68" s="31" t="s">
        <v>155</v>
      </c>
    </row>
    <row r="69" spans="1:16" x14ac:dyDescent="0.25">
      <c r="A69" s="45"/>
      <c r="B69" s="47"/>
      <c r="C69" s="7" t="s">
        <v>21</v>
      </c>
      <c r="D69" s="5"/>
      <c r="E69" s="10"/>
      <c r="F69" s="10"/>
      <c r="G69" s="5"/>
      <c r="H69" s="7"/>
      <c r="I69" s="7"/>
      <c r="J69" s="7"/>
      <c r="K69" s="26"/>
      <c r="L69" s="23"/>
      <c r="M69" s="26"/>
      <c r="N69" s="26"/>
      <c r="O69" s="26"/>
      <c r="P69" s="32"/>
    </row>
    <row r="70" spans="1:16" x14ac:dyDescent="0.25">
      <c r="A70" s="45"/>
      <c r="B70" s="47"/>
      <c r="C70" s="7" t="s">
        <v>22</v>
      </c>
      <c r="D70" s="5"/>
      <c r="E70" s="8"/>
      <c r="F70" s="8"/>
      <c r="G70" s="5"/>
      <c r="H70" s="5"/>
      <c r="I70" s="7"/>
      <c r="J70" s="7"/>
      <c r="K70" s="27"/>
      <c r="L70" s="24"/>
      <c r="M70" s="27"/>
      <c r="N70" s="27"/>
      <c r="O70" s="27"/>
      <c r="P70" s="33"/>
    </row>
    <row r="71" spans="1:16" ht="12.75" customHeight="1" x14ac:dyDescent="0.25">
      <c r="A71" s="45" t="s">
        <v>65</v>
      </c>
      <c r="B71" s="59" t="s">
        <v>66</v>
      </c>
      <c r="C71" s="7" t="s">
        <v>20</v>
      </c>
      <c r="D71" s="5"/>
      <c r="E71" s="8"/>
      <c r="F71" s="8"/>
      <c r="G71" s="5"/>
      <c r="H71" s="5"/>
      <c r="I71" s="7"/>
      <c r="J71" s="7"/>
      <c r="K71" s="28" t="s">
        <v>133</v>
      </c>
      <c r="L71" s="22" t="s">
        <v>145</v>
      </c>
      <c r="M71" s="25" t="s">
        <v>154</v>
      </c>
      <c r="N71" s="25">
        <v>15500</v>
      </c>
      <c r="O71" s="25">
        <v>11520</v>
      </c>
      <c r="P71" s="31" t="s">
        <v>186</v>
      </c>
    </row>
    <row r="72" spans="1:16" x14ac:dyDescent="0.25">
      <c r="A72" s="45"/>
      <c r="B72" s="47"/>
      <c r="C72" s="7" t="s">
        <v>21</v>
      </c>
      <c r="D72" s="5"/>
      <c r="E72" s="10"/>
      <c r="F72" s="10"/>
      <c r="G72" s="5"/>
      <c r="H72" s="7"/>
      <c r="I72" s="7"/>
      <c r="J72" s="7"/>
      <c r="K72" s="29"/>
      <c r="L72" s="23"/>
      <c r="M72" s="26"/>
      <c r="N72" s="26"/>
      <c r="O72" s="26"/>
      <c r="P72" s="32"/>
    </row>
    <row r="73" spans="1:16" ht="25.5" customHeight="1" x14ac:dyDescent="0.25">
      <c r="A73" s="45"/>
      <c r="B73" s="47"/>
      <c r="C73" s="7" t="s">
        <v>22</v>
      </c>
      <c r="D73" s="5"/>
      <c r="E73" s="8"/>
      <c r="F73" s="8"/>
      <c r="G73" s="5"/>
      <c r="H73" s="5"/>
      <c r="I73" s="7"/>
      <c r="J73" s="7"/>
      <c r="K73" s="30"/>
      <c r="L73" s="24"/>
      <c r="M73" s="27"/>
      <c r="N73" s="27"/>
      <c r="O73" s="27"/>
      <c r="P73" s="33"/>
    </row>
    <row r="74" spans="1:16" x14ac:dyDescent="0.25">
      <c r="A74" s="45" t="s">
        <v>67</v>
      </c>
      <c r="B74" s="47" t="s">
        <v>68</v>
      </c>
      <c r="C74" s="7" t="s">
        <v>20</v>
      </c>
      <c r="D74" s="5"/>
      <c r="E74" s="8"/>
      <c r="F74" s="8"/>
      <c r="G74" s="5"/>
      <c r="H74" s="5"/>
      <c r="I74" s="7"/>
      <c r="J74" s="7"/>
      <c r="K74" s="25" t="s">
        <v>26</v>
      </c>
      <c r="L74" s="22" t="s">
        <v>151</v>
      </c>
      <c r="M74" s="25" t="s">
        <v>142</v>
      </c>
      <c r="N74" s="25">
        <v>11.1</v>
      </c>
      <c r="O74" s="25">
        <v>8.3000000000000007</v>
      </c>
      <c r="P74" s="31" t="s">
        <v>187</v>
      </c>
    </row>
    <row r="75" spans="1:16" x14ac:dyDescent="0.25">
      <c r="A75" s="45"/>
      <c r="B75" s="47"/>
      <c r="C75" s="7" t="s">
        <v>21</v>
      </c>
      <c r="D75" s="5"/>
      <c r="E75" s="10"/>
      <c r="F75" s="10"/>
      <c r="G75" s="5"/>
      <c r="H75" s="7"/>
      <c r="I75" s="7"/>
      <c r="J75" s="7"/>
      <c r="K75" s="26"/>
      <c r="L75" s="23"/>
      <c r="M75" s="26"/>
      <c r="N75" s="26"/>
      <c r="O75" s="26"/>
      <c r="P75" s="32"/>
    </row>
    <row r="76" spans="1:16" x14ac:dyDescent="0.25">
      <c r="A76" s="45"/>
      <c r="B76" s="47"/>
      <c r="C76" s="7" t="s">
        <v>22</v>
      </c>
      <c r="D76" s="5"/>
      <c r="E76" s="8"/>
      <c r="F76" s="8"/>
      <c r="G76" s="5"/>
      <c r="H76" s="5"/>
      <c r="I76" s="7"/>
      <c r="J76" s="7"/>
      <c r="K76" s="27"/>
      <c r="L76" s="24"/>
      <c r="M76" s="27"/>
      <c r="N76" s="27"/>
      <c r="O76" s="27"/>
      <c r="P76" s="33"/>
    </row>
    <row r="77" spans="1:16" x14ac:dyDescent="0.25">
      <c r="A77" s="45" t="s">
        <v>69</v>
      </c>
      <c r="B77" s="47" t="s">
        <v>130</v>
      </c>
      <c r="C77" s="7" t="s">
        <v>20</v>
      </c>
      <c r="D77" s="5"/>
      <c r="E77" s="8"/>
      <c r="F77" s="8"/>
      <c r="G77" s="5"/>
      <c r="H77" s="5"/>
      <c r="I77" s="7"/>
      <c r="J77" s="7"/>
      <c r="K77" s="25" t="s">
        <v>26</v>
      </c>
      <c r="L77" s="22" t="s">
        <v>145</v>
      </c>
      <c r="M77" s="25" t="s">
        <v>154</v>
      </c>
      <c r="N77" s="25">
        <v>15500</v>
      </c>
      <c r="O77" s="25">
        <v>11520</v>
      </c>
      <c r="P77" s="34" t="s">
        <v>188</v>
      </c>
    </row>
    <row r="78" spans="1:16" x14ac:dyDescent="0.25">
      <c r="A78" s="45"/>
      <c r="B78" s="47"/>
      <c r="C78" s="7" t="s">
        <v>21</v>
      </c>
      <c r="D78" s="5"/>
      <c r="E78" s="10"/>
      <c r="F78" s="10"/>
      <c r="G78" s="5"/>
      <c r="H78" s="7"/>
      <c r="I78" s="7"/>
      <c r="J78" s="7"/>
      <c r="K78" s="26"/>
      <c r="L78" s="23"/>
      <c r="M78" s="26"/>
      <c r="N78" s="26"/>
      <c r="O78" s="26"/>
      <c r="P78" s="35"/>
    </row>
    <row r="79" spans="1:16" x14ac:dyDescent="0.25">
      <c r="A79" s="45"/>
      <c r="B79" s="47"/>
      <c r="C79" s="7" t="s">
        <v>22</v>
      </c>
      <c r="D79" s="5"/>
      <c r="E79" s="8"/>
      <c r="F79" s="8"/>
      <c r="G79" s="5"/>
      <c r="H79" s="5"/>
      <c r="I79" s="7"/>
      <c r="J79" s="7"/>
      <c r="K79" s="27"/>
      <c r="L79" s="24"/>
      <c r="M79" s="27"/>
      <c r="N79" s="27"/>
      <c r="O79" s="27"/>
      <c r="P79" s="36"/>
    </row>
    <row r="80" spans="1:16" x14ac:dyDescent="0.25">
      <c r="A80" s="45" t="s">
        <v>70</v>
      </c>
      <c r="B80" s="47" t="s">
        <v>71</v>
      </c>
      <c r="C80" s="7" t="s">
        <v>20</v>
      </c>
      <c r="D80" s="5"/>
      <c r="E80" s="8"/>
      <c r="F80" s="8"/>
      <c r="G80" s="5"/>
      <c r="H80" s="5"/>
      <c r="I80" s="7"/>
      <c r="J80" s="7"/>
      <c r="K80" s="25" t="s">
        <v>134</v>
      </c>
      <c r="L80" s="22" t="s">
        <v>145</v>
      </c>
      <c r="M80" s="25" t="s">
        <v>154</v>
      </c>
      <c r="N80" s="25">
        <v>15500</v>
      </c>
      <c r="O80" s="25">
        <v>11520</v>
      </c>
      <c r="P80" s="31" t="s">
        <v>193</v>
      </c>
    </row>
    <row r="81" spans="1:16" x14ac:dyDescent="0.25">
      <c r="A81" s="45"/>
      <c r="B81" s="47"/>
      <c r="C81" s="7" t="s">
        <v>21</v>
      </c>
      <c r="D81" s="5"/>
      <c r="E81" s="10"/>
      <c r="F81" s="10"/>
      <c r="G81" s="5"/>
      <c r="H81" s="7"/>
      <c r="I81" s="7"/>
      <c r="J81" s="7"/>
      <c r="K81" s="26"/>
      <c r="L81" s="23"/>
      <c r="M81" s="26"/>
      <c r="N81" s="26"/>
      <c r="O81" s="26"/>
      <c r="P81" s="32"/>
    </row>
    <row r="82" spans="1:16" x14ac:dyDescent="0.25">
      <c r="A82" s="45"/>
      <c r="B82" s="47"/>
      <c r="C82" s="7" t="s">
        <v>22</v>
      </c>
      <c r="D82" s="5"/>
      <c r="E82" s="8"/>
      <c r="F82" s="8"/>
      <c r="G82" s="5"/>
      <c r="H82" s="5"/>
      <c r="I82" s="7"/>
      <c r="J82" s="7"/>
      <c r="K82" s="27"/>
      <c r="L82" s="24"/>
      <c r="M82" s="27"/>
      <c r="N82" s="27"/>
      <c r="O82" s="27"/>
      <c r="P82" s="33"/>
    </row>
    <row r="83" spans="1:16" x14ac:dyDescent="0.25">
      <c r="A83" s="45" t="s">
        <v>72</v>
      </c>
      <c r="B83" s="47" t="s">
        <v>73</v>
      </c>
      <c r="C83" s="7" t="s">
        <v>20</v>
      </c>
      <c r="D83" s="5"/>
      <c r="E83" s="8"/>
      <c r="F83" s="8"/>
      <c r="G83" s="5"/>
      <c r="H83" s="5"/>
      <c r="I83" s="7"/>
      <c r="J83" s="7"/>
      <c r="K83" s="25" t="s">
        <v>134</v>
      </c>
      <c r="L83" s="22" t="s">
        <v>145</v>
      </c>
      <c r="M83" s="25" t="s">
        <v>154</v>
      </c>
      <c r="N83" s="25">
        <v>15500</v>
      </c>
      <c r="O83" s="25">
        <v>11520</v>
      </c>
      <c r="P83" s="31" t="s">
        <v>194</v>
      </c>
    </row>
    <row r="84" spans="1:16" x14ac:dyDescent="0.25">
      <c r="A84" s="45"/>
      <c r="B84" s="47"/>
      <c r="C84" s="7" t="s">
        <v>21</v>
      </c>
      <c r="D84" s="5"/>
      <c r="E84" s="10"/>
      <c r="F84" s="10"/>
      <c r="G84" s="5"/>
      <c r="H84" s="7"/>
      <c r="I84" s="7"/>
      <c r="J84" s="7"/>
      <c r="K84" s="26"/>
      <c r="L84" s="23"/>
      <c r="M84" s="26"/>
      <c r="N84" s="26"/>
      <c r="O84" s="26"/>
      <c r="P84" s="32"/>
    </row>
    <row r="85" spans="1:16" x14ac:dyDescent="0.25">
      <c r="A85" s="45"/>
      <c r="B85" s="47"/>
      <c r="C85" s="7" t="s">
        <v>22</v>
      </c>
      <c r="D85" s="5"/>
      <c r="E85" s="8"/>
      <c r="F85" s="8"/>
      <c r="G85" s="5"/>
      <c r="H85" s="5"/>
      <c r="I85" s="7"/>
      <c r="J85" s="7"/>
      <c r="K85" s="27"/>
      <c r="L85" s="24"/>
      <c r="M85" s="27"/>
      <c r="N85" s="27"/>
      <c r="O85" s="27"/>
      <c r="P85" s="33"/>
    </row>
    <row r="86" spans="1:16" x14ac:dyDescent="0.25">
      <c r="A86" s="58" t="s">
        <v>76</v>
      </c>
      <c r="B86" s="58"/>
      <c r="C86" s="58"/>
      <c r="D86" s="58"/>
      <c r="E86" s="58"/>
      <c r="F86" s="58"/>
      <c r="G86" s="58"/>
      <c r="H86" s="58"/>
      <c r="I86" s="58"/>
      <c r="J86" s="58"/>
      <c r="K86" s="58"/>
      <c r="L86" s="58"/>
      <c r="M86" s="58"/>
      <c r="N86" s="58"/>
      <c r="O86" s="58"/>
      <c r="P86" s="58"/>
    </row>
    <row r="87" spans="1:16" x14ac:dyDescent="0.25">
      <c r="A87" s="45" t="s">
        <v>74</v>
      </c>
      <c r="B87" s="47" t="s">
        <v>75</v>
      </c>
      <c r="C87" s="7" t="s">
        <v>20</v>
      </c>
      <c r="D87" s="5">
        <v>914</v>
      </c>
      <c r="E87" s="8" t="s">
        <v>23</v>
      </c>
      <c r="F87" s="8" t="s">
        <v>23</v>
      </c>
      <c r="G87" s="5">
        <v>1450277060</v>
      </c>
      <c r="H87" s="5">
        <v>500</v>
      </c>
      <c r="I87" s="9">
        <f>I88+I89</f>
        <v>3700</v>
      </c>
      <c r="J87" s="9">
        <f>J88+J89</f>
        <v>3700</v>
      </c>
      <c r="K87" s="25" t="s">
        <v>26</v>
      </c>
      <c r="L87" s="22" t="s">
        <v>149</v>
      </c>
      <c r="M87" s="25" t="s">
        <v>142</v>
      </c>
      <c r="N87" s="25">
        <v>11.1</v>
      </c>
      <c r="O87" s="25">
        <v>8.3000000000000007</v>
      </c>
      <c r="P87" s="31" t="s">
        <v>170</v>
      </c>
    </row>
    <row r="88" spans="1:16" x14ac:dyDescent="0.25">
      <c r="A88" s="45"/>
      <c r="B88" s="47"/>
      <c r="C88" s="7" t="s">
        <v>21</v>
      </c>
      <c r="D88" s="5">
        <v>914</v>
      </c>
      <c r="E88" s="8" t="s">
        <v>23</v>
      </c>
      <c r="F88" s="8" t="s">
        <v>23</v>
      </c>
      <c r="G88" s="5">
        <v>1450277060</v>
      </c>
      <c r="H88" s="5">
        <v>500</v>
      </c>
      <c r="I88" s="9">
        <v>3700</v>
      </c>
      <c r="J88" s="9">
        <v>3700</v>
      </c>
      <c r="K88" s="26"/>
      <c r="L88" s="23"/>
      <c r="M88" s="26"/>
      <c r="N88" s="26"/>
      <c r="O88" s="26"/>
      <c r="P88" s="32"/>
    </row>
    <row r="89" spans="1:16" x14ac:dyDescent="0.25">
      <c r="A89" s="45"/>
      <c r="B89" s="47"/>
      <c r="C89" s="7" t="s">
        <v>22</v>
      </c>
      <c r="D89" s="5"/>
      <c r="E89" s="8"/>
      <c r="F89" s="8"/>
      <c r="G89" s="5"/>
      <c r="H89" s="5"/>
      <c r="I89" s="9"/>
      <c r="J89" s="9"/>
      <c r="K89" s="27"/>
      <c r="L89" s="24"/>
      <c r="M89" s="27"/>
      <c r="N89" s="27"/>
      <c r="O89" s="27"/>
      <c r="P89" s="33"/>
    </row>
    <row r="90" spans="1:16" x14ac:dyDescent="0.25">
      <c r="A90" s="40">
        <v>3</v>
      </c>
      <c r="B90" s="48" t="s">
        <v>77</v>
      </c>
      <c r="C90" s="11" t="s">
        <v>20</v>
      </c>
      <c r="D90" s="12">
        <v>918</v>
      </c>
      <c r="E90" s="13"/>
      <c r="F90" s="13"/>
      <c r="G90" s="12">
        <v>1450300000</v>
      </c>
      <c r="H90" s="12"/>
      <c r="I90" s="14">
        <f>I91+I92</f>
        <v>3632</v>
      </c>
      <c r="J90" s="14">
        <f>J91+J92</f>
        <v>3632</v>
      </c>
      <c r="K90" s="11"/>
      <c r="L90" s="11"/>
      <c r="M90" s="11"/>
      <c r="N90" s="11"/>
      <c r="O90" s="11"/>
      <c r="P90" s="11"/>
    </row>
    <row r="91" spans="1:16" x14ac:dyDescent="0.25">
      <c r="A91" s="40"/>
      <c r="B91" s="48"/>
      <c r="C91" s="11" t="s">
        <v>21</v>
      </c>
      <c r="D91" s="12">
        <v>918</v>
      </c>
      <c r="E91" s="15"/>
      <c r="F91" s="15"/>
      <c r="G91" s="12">
        <v>1450300000</v>
      </c>
      <c r="H91" s="11"/>
      <c r="I91" s="14">
        <f>I122</f>
        <v>2930</v>
      </c>
      <c r="J91" s="14">
        <f>J122</f>
        <v>2930</v>
      </c>
      <c r="K91" s="11"/>
      <c r="L91" s="11"/>
      <c r="M91" s="11"/>
      <c r="N91" s="11"/>
      <c r="O91" s="11"/>
      <c r="P91" s="11"/>
    </row>
    <row r="92" spans="1:16" x14ac:dyDescent="0.25">
      <c r="A92" s="40"/>
      <c r="B92" s="48"/>
      <c r="C92" s="11" t="s">
        <v>22</v>
      </c>
      <c r="D92" s="12"/>
      <c r="E92" s="13"/>
      <c r="F92" s="13"/>
      <c r="G92" s="12"/>
      <c r="H92" s="12"/>
      <c r="I92" s="14">
        <f>I123</f>
        <v>702</v>
      </c>
      <c r="J92" s="14">
        <f>J123</f>
        <v>702</v>
      </c>
      <c r="K92" s="11"/>
      <c r="L92" s="11"/>
      <c r="M92" s="11"/>
      <c r="N92" s="11"/>
      <c r="O92" s="11"/>
      <c r="P92" s="11"/>
    </row>
    <row r="93" spans="1:16" x14ac:dyDescent="0.25">
      <c r="A93" s="37" t="s">
        <v>78</v>
      </c>
      <c r="B93" s="38"/>
      <c r="C93" s="38"/>
      <c r="D93" s="38"/>
      <c r="E93" s="38"/>
      <c r="F93" s="38"/>
      <c r="G93" s="38"/>
      <c r="H93" s="38"/>
      <c r="I93" s="38"/>
      <c r="J93" s="38"/>
      <c r="K93" s="38"/>
      <c r="L93" s="38"/>
      <c r="M93" s="38"/>
      <c r="N93" s="38"/>
      <c r="O93" s="38"/>
      <c r="P93" s="39"/>
    </row>
    <row r="94" spans="1:16" ht="15" customHeight="1" x14ac:dyDescent="0.25">
      <c r="A94" s="45" t="s">
        <v>79</v>
      </c>
      <c r="B94" s="47" t="s">
        <v>81</v>
      </c>
      <c r="C94" s="7" t="s">
        <v>20</v>
      </c>
      <c r="D94" s="5"/>
      <c r="E94" s="8"/>
      <c r="F94" s="8"/>
      <c r="G94" s="5"/>
      <c r="H94" s="5"/>
      <c r="I94" s="5"/>
      <c r="J94" s="5"/>
      <c r="K94" s="25" t="s">
        <v>131</v>
      </c>
      <c r="L94" s="28" t="s">
        <v>143</v>
      </c>
      <c r="M94" s="25" t="s">
        <v>142</v>
      </c>
      <c r="N94" s="25">
        <v>76</v>
      </c>
      <c r="O94" s="25">
        <v>90</v>
      </c>
      <c r="P94" s="31" t="s">
        <v>201</v>
      </c>
    </row>
    <row r="95" spans="1:16" x14ac:dyDescent="0.25">
      <c r="A95" s="45"/>
      <c r="B95" s="47"/>
      <c r="C95" s="7" t="s">
        <v>21</v>
      </c>
      <c r="D95" s="5"/>
      <c r="E95" s="10"/>
      <c r="F95" s="10"/>
      <c r="G95" s="5"/>
      <c r="H95" s="7"/>
      <c r="I95" s="5"/>
      <c r="J95" s="5"/>
      <c r="K95" s="26"/>
      <c r="L95" s="29"/>
      <c r="M95" s="26"/>
      <c r="N95" s="26"/>
      <c r="O95" s="26"/>
      <c r="P95" s="32"/>
    </row>
    <row r="96" spans="1:16" x14ac:dyDescent="0.25">
      <c r="A96" s="45"/>
      <c r="B96" s="47"/>
      <c r="C96" s="7" t="s">
        <v>22</v>
      </c>
      <c r="D96" s="5"/>
      <c r="E96" s="8"/>
      <c r="F96" s="8"/>
      <c r="G96" s="5"/>
      <c r="H96" s="5"/>
      <c r="I96" s="5"/>
      <c r="J96" s="5"/>
      <c r="K96" s="27"/>
      <c r="L96" s="30"/>
      <c r="M96" s="27"/>
      <c r="N96" s="27"/>
      <c r="O96" s="27"/>
      <c r="P96" s="33"/>
    </row>
    <row r="97" spans="1:16" x14ac:dyDescent="0.25">
      <c r="A97" s="45" t="s">
        <v>80</v>
      </c>
      <c r="B97" s="47" t="s">
        <v>82</v>
      </c>
      <c r="C97" s="7" t="s">
        <v>20</v>
      </c>
      <c r="D97" s="5"/>
      <c r="E97" s="8"/>
      <c r="F97" s="8"/>
      <c r="G97" s="5"/>
      <c r="H97" s="5"/>
      <c r="I97" s="5"/>
      <c r="J97" s="5"/>
      <c r="K97" s="25" t="s">
        <v>131</v>
      </c>
      <c r="L97" s="28" t="s">
        <v>143</v>
      </c>
      <c r="M97" s="25" t="s">
        <v>142</v>
      </c>
      <c r="N97" s="25">
        <v>76</v>
      </c>
      <c r="O97" s="25">
        <v>90</v>
      </c>
      <c r="P97" s="31" t="s">
        <v>202</v>
      </c>
    </row>
    <row r="98" spans="1:16" x14ac:dyDescent="0.25">
      <c r="A98" s="45"/>
      <c r="B98" s="47"/>
      <c r="C98" s="7" t="s">
        <v>21</v>
      </c>
      <c r="D98" s="5"/>
      <c r="E98" s="10"/>
      <c r="F98" s="10"/>
      <c r="G98" s="5"/>
      <c r="H98" s="7"/>
      <c r="I98" s="5"/>
      <c r="J98" s="5"/>
      <c r="K98" s="26"/>
      <c r="L98" s="29"/>
      <c r="M98" s="26"/>
      <c r="N98" s="26"/>
      <c r="O98" s="26"/>
      <c r="P98" s="32"/>
    </row>
    <row r="99" spans="1:16" x14ac:dyDescent="0.25">
      <c r="A99" s="45"/>
      <c r="B99" s="47"/>
      <c r="C99" s="7" t="s">
        <v>22</v>
      </c>
      <c r="D99" s="5"/>
      <c r="E99" s="8"/>
      <c r="F99" s="8"/>
      <c r="G99" s="5"/>
      <c r="H99" s="5"/>
      <c r="I99" s="5"/>
      <c r="J99" s="5"/>
      <c r="K99" s="27"/>
      <c r="L99" s="30"/>
      <c r="M99" s="27"/>
      <c r="N99" s="27"/>
      <c r="O99" s="27"/>
      <c r="P99" s="33"/>
    </row>
    <row r="100" spans="1:16" ht="15" customHeight="1" x14ac:dyDescent="0.25">
      <c r="A100" s="45" t="s">
        <v>83</v>
      </c>
      <c r="B100" s="47" t="s">
        <v>84</v>
      </c>
      <c r="C100" s="7" t="s">
        <v>20</v>
      </c>
      <c r="D100" s="5"/>
      <c r="E100" s="8"/>
      <c r="F100" s="8"/>
      <c r="G100" s="5"/>
      <c r="H100" s="5"/>
      <c r="I100" s="5"/>
      <c r="J100" s="5"/>
      <c r="K100" s="25" t="s">
        <v>131</v>
      </c>
      <c r="L100" s="28" t="s">
        <v>143</v>
      </c>
      <c r="M100" s="25" t="s">
        <v>142</v>
      </c>
      <c r="N100" s="25">
        <v>76</v>
      </c>
      <c r="O100" s="25">
        <v>90</v>
      </c>
      <c r="P100" s="31" t="s">
        <v>202</v>
      </c>
    </row>
    <row r="101" spans="1:16" x14ac:dyDescent="0.25">
      <c r="A101" s="45"/>
      <c r="B101" s="47"/>
      <c r="C101" s="7" t="s">
        <v>21</v>
      </c>
      <c r="D101" s="5"/>
      <c r="E101" s="10"/>
      <c r="F101" s="10"/>
      <c r="G101" s="5"/>
      <c r="H101" s="7"/>
      <c r="I101" s="5"/>
      <c r="J101" s="5"/>
      <c r="K101" s="26"/>
      <c r="L101" s="29"/>
      <c r="M101" s="26"/>
      <c r="N101" s="26"/>
      <c r="O101" s="26"/>
      <c r="P101" s="32"/>
    </row>
    <row r="102" spans="1:16" x14ac:dyDescent="0.25">
      <c r="A102" s="45"/>
      <c r="B102" s="47"/>
      <c r="C102" s="7" t="s">
        <v>22</v>
      </c>
      <c r="D102" s="5"/>
      <c r="E102" s="8"/>
      <c r="F102" s="8"/>
      <c r="G102" s="5"/>
      <c r="H102" s="5"/>
      <c r="I102" s="5"/>
      <c r="J102" s="5"/>
      <c r="K102" s="27"/>
      <c r="L102" s="30"/>
      <c r="M102" s="27"/>
      <c r="N102" s="27"/>
      <c r="O102" s="27"/>
      <c r="P102" s="33"/>
    </row>
    <row r="103" spans="1:16" ht="15" customHeight="1" x14ac:dyDescent="0.25">
      <c r="A103" s="45" t="s">
        <v>85</v>
      </c>
      <c r="B103" s="47" t="s">
        <v>86</v>
      </c>
      <c r="C103" s="7" t="s">
        <v>20</v>
      </c>
      <c r="D103" s="5"/>
      <c r="E103" s="8"/>
      <c r="F103" s="8"/>
      <c r="G103" s="5"/>
      <c r="H103" s="5"/>
      <c r="I103" s="5"/>
      <c r="J103" s="5"/>
      <c r="K103" s="25" t="s">
        <v>131</v>
      </c>
      <c r="L103" s="28" t="s">
        <v>143</v>
      </c>
      <c r="M103" s="25" t="s">
        <v>142</v>
      </c>
      <c r="N103" s="25">
        <v>76</v>
      </c>
      <c r="O103" s="25">
        <v>90</v>
      </c>
      <c r="P103" s="31" t="s">
        <v>202</v>
      </c>
    </row>
    <row r="104" spans="1:16" x14ac:dyDescent="0.25">
      <c r="A104" s="45"/>
      <c r="B104" s="47"/>
      <c r="C104" s="7" t="s">
        <v>21</v>
      </c>
      <c r="D104" s="5"/>
      <c r="E104" s="10"/>
      <c r="F104" s="10"/>
      <c r="G104" s="5"/>
      <c r="H104" s="7"/>
      <c r="I104" s="5"/>
      <c r="J104" s="5"/>
      <c r="K104" s="26"/>
      <c r="L104" s="29"/>
      <c r="M104" s="26"/>
      <c r="N104" s="26"/>
      <c r="O104" s="26"/>
      <c r="P104" s="32"/>
    </row>
    <row r="105" spans="1:16" x14ac:dyDescent="0.25">
      <c r="A105" s="45"/>
      <c r="B105" s="47"/>
      <c r="C105" s="7" t="s">
        <v>22</v>
      </c>
      <c r="D105" s="5"/>
      <c r="E105" s="8"/>
      <c r="F105" s="8"/>
      <c r="G105" s="5"/>
      <c r="H105" s="5"/>
      <c r="I105" s="5"/>
      <c r="J105" s="5"/>
      <c r="K105" s="27"/>
      <c r="L105" s="30"/>
      <c r="M105" s="27"/>
      <c r="N105" s="27"/>
      <c r="O105" s="27"/>
      <c r="P105" s="33"/>
    </row>
    <row r="106" spans="1:16" x14ac:dyDescent="0.25">
      <c r="A106" s="45" t="s">
        <v>87</v>
      </c>
      <c r="B106" s="47" t="s">
        <v>88</v>
      </c>
      <c r="C106" s="7" t="s">
        <v>20</v>
      </c>
      <c r="D106" s="5"/>
      <c r="E106" s="8"/>
      <c r="F106" s="8"/>
      <c r="G106" s="5"/>
      <c r="H106" s="5"/>
      <c r="I106" s="5"/>
      <c r="J106" s="5"/>
      <c r="K106" s="25" t="s">
        <v>131</v>
      </c>
      <c r="L106" s="28" t="s">
        <v>143</v>
      </c>
      <c r="M106" s="25" t="s">
        <v>142</v>
      </c>
      <c r="N106" s="25">
        <v>76</v>
      </c>
      <c r="O106" s="25">
        <v>90</v>
      </c>
      <c r="P106" s="31" t="s">
        <v>203</v>
      </c>
    </row>
    <row r="107" spans="1:16" x14ac:dyDescent="0.25">
      <c r="A107" s="45"/>
      <c r="B107" s="47"/>
      <c r="C107" s="7" t="s">
        <v>21</v>
      </c>
      <c r="D107" s="5"/>
      <c r="E107" s="10"/>
      <c r="F107" s="10"/>
      <c r="G107" s="5"/>
      <c r="H107" s="7"/>
      <c r="I107" s="5"/>
      <c r="J107" s="5"/>
      <c r="K107" s="26"/>
      <c r="L107" s="29"/>
      <c r="M107" s="26"/>
      <c r="N107" s="26"/>
      <c r="O107" s="26"/>
      <c r="P107" s="32"/>
    </row>
    <row r="108" spans="1:16" x14ac:dyDescent="0.25">
      <c r="A108" s="45"/>
      <c r="B108" s="47"/>
      <c r="C108" s="7" t="s">
        <v>22</v>
      </c>
      <c r="D108" s="5"/>
      <c r="E108" s="8"/>
      <c r="F108" s="8"/>
      <c r="G108" s="5"/>
      <c r="H108" s="5"/>
      <c r="I108" s="5"/>
      <c r="J108" s="5"/>
      <c r="K108" s="27"/>
      <c r="L108" s="30"/>
      <c r="M108" s="27"/>
      <c r="N108" s="27"/>
      <c r="O108" s="27"/>
      <c r="P108" s="33"/>
    </row>
    <row r="109" spans="1:16" ht="15" customHeight="1" x14ac:dyDescent="0.25">
      <c r="A109" s="45" t="s">
        <v>89</v>
      </c>
      <c r="B109" s="47" t="s">
        <v>90</v>
      </c>
      <c r="C109" s="7" t="s">
        <v>20</v>
      </c>
      <c r="D109" s="5"/>
      <c r="E109" s="8"/>
      <c r="F109" s="8"/>
      <c r="G109" s="5"/>
      <c r="H109" s="5"/>
      <c r="I109" s="5"/>
      <c r="J109" s="5"/>
      <c r="K109" s="25" t="s">
        <v>131</v>
      </c>
      <c r="L109" s="28" t="s">
        <v>143</v>
      </c>
      <c r="M109" s="25" t="s">
        <v>142</v>
      </c>
      <c r="N109" s="25">
        <v>76</v>
      </c>
      <c r="O109" s="25">
        <v>90</v>
      </c>
      <c r="P109" s="31" t="s">
        <v>202</v>
      </c>
    </row>
    <row r="110" spans="1:16" x14ac:dyDescent="0.25">
      <c r="A110" s="45"/>
      <c r="B110" s="47"/>
      <c r="C110" s="7" t="s">
        <v>21</v>
      </c>
      <c r="D110" s="5"/>
      <c r="E110" s="10"/>
      <c r="F110" s="10"/>
      <c r="G110" s="5"/>
      <c r="H110" s="7"/>
      <c r="I110" s="5"/>
      <c r="J110" s="5"/>
      <c r="K110" s="26"/>
      <c r="L110" s="29"/>
      <c r="M110" s="26"/>
      <c r="N110" s="26"/>
      <c r="O110" s="26"/>
      <c r="P110" s="32"/>
    </row>
    <row r="111" spans="1:16" x14ac:dyDescent="0.25">
      <c r="A111" s="45"/>
      <c r="B111" s="47"/>
      <c r="C111" s="7" t="s">
        <v>22</v>
      </c>
      <c r="D111" s="5"/>
      <c r="E111" s="8"/>
      <c r="F111" s="8"/>
      <c r="G111" s="5"/>
      <c r="H111" s="5"/>
      <c r="I111" s="5"/>
      <c r="J111" s="5"/>
      <c r="K111" s="27"/>
      <c r="L111" s="30"/>
      <c r="M111" s="27"/>
      <c r="N111" s="27"/>
      <c r="O111" s="27"/>
      <c r="P111" s="33"/>
    </row>
    <row r="112" spans="1:16" x14ac:dyDescent="0.25">
      <c r="A112" s="45" t="s">
        <v>91</v>
      </c>
      <c r="B112" s="47" t="s">
        <v>92</v>
      </c>
      <c r="C112" s="7" t="s">
        <v>20</v>
      </c>
      <c r="D112" s="5"/>
      <c r="E112" s="8"/>
      <c r="F112" s="8"/>
      <c r="G112" s="5"/>
      <c r="H112" s="5"/>
      <c r="I112" s="5"/>
      <c r="J112" s="5"/>
      <c r="K112" s="25" t="s">
        <v>131</v>
      </c>
      <c r="L112" s="28" t="s">
        <v>143</v>
      </c>
      <c r="M112" s="25" t="s">
        <v>142</v>
      </c>
      <c r="N112" s="25">
        <v>76</v>
      </c>
      <c r="O112" s="25">
        <v>90</v>
      </c>
      <c r="P112" s="31" t="s">
        <v>204</v>
      </c>
    </row>
    <row r="113" spans="1:16" x14ac:dyDescent="0.25">
      <c r="A113" s="45"/>
      <c r="B113" s="47"/>
      <c r="C113" s="7" t="s">
        <v>21</v>
      </c>
      <c r="D113" s="5"/>
      <c r="E113" s="10"/>
      <c r="F113" s="10"/>
      <c r="G113" s="5"/>
      <c r="H113" s="7"/>
      <c r="I113" s="5"/>
      <c r="J113" s="5"/>
      <c r="K113" s="26"/>
      <c r="L113" s="29"/>
      <c r="M113" s="26"/>
      <c r="N113" s="26"/>
      <c r="O113" s="26"/>
      <c r="P113" s="32"/>
    </row>
    <row r="114" spans="1:16" x14ac:dyDescent="0.25">
      <c r="A114" s="45"/>
      <c r="B114" s="47"/>
      <c r="C114" s="7" t="s">
        <v>22</v>
      </c>
      <c r="D114" s="5"/>
      <c r="E114" s="8"/>
      <c r="F114" s="8"/>
      <c r="G114" s="5"/>
      <c r="H114" s="5"/>
      <c r="I114" s="5"/>
      <c r="J114" s="5"/>
      <c r="K114" s="27"/>
      <c r="L114" s="30"/>
      <c r="M114" s="27"/>
      <c r="N114" s="27"/>
      <c r="O114" s="27"/>
      <c r="P114" s="33"/>
    </row>
    <row r="115" spans="1:16" x14ac:dyDescent="0.25">
      <c r="A115" s="45" t="s">
        <v>93</v>
      </c>
      <c r="B115" s="47" t="s">
        <v>94</v>
      </c>
      <c r="C115" s="7" t="s">
        <v>20</v>
      </c>
      <c r="D115" s="5"/>
      <c r="E115" s="8"/>
      <c r="F115" s="8"/>
      <c r="G115" s="5"/>
      <c r="H115" s="5"/>
      <c r="I115" s="5"/>
      <c r="J115" s="5"/>
      <c r="K115" s="25" t="s">
        <v>131</v>
      </c>
      <c r="L115" s="28" t="s">
        <v>143</v>
      </c>
      <c r="M115" s="25" t="s">
        <v>142</v>
      </c>
      <c r="N115" s="25">
        <v>76</v>
      </c>
      <c r="O115" s="25">
        <v>90</v>
      </c>
      <c r="P115" s="31" t="s">
        <v>205</v>
      </c>
    </row>
    <row r="116" spans="1:16" x14ac:dyDescent="0.25">
      <c r="A116" s="45"/>
      <c r="B116" s="47"/>
      <c r="C116" s="7" t="s">
        <v>21</v>
      </c>
      <c r="D116" s="5"/>
      <c r="E116" s="10"/>
      <c r="F116" s="10"/>
      <c r="G116" s="5"/>
      <c r="H116" s="7"/>
      <c r="I116" s="5"/>
      <c r="J116" s="5"/>
      <c r="K116" s="26"/>
      <c r="L116" s="29"/>
      <c r="M116" s="26"/>
      <c r="N116" s="26"/>
      <c r="O116" s="26"/>
      <c r="P116" s="32"/>
    </row>
    <row r="117" spans="1:16" x14ac:dyDescent="0.25">
      <c r="A117" s="45"/>
      <c r="B117" s="47"/>
      <c r="C117" s="7" t="s">
        <v>22</v>
      </c>
      <c r="D117" s="5"/>
      <c r="E117" s="8"/>
      <c r="F117" s="8"/>
      <c r="G117" s="5"/>
      <c r="H117" s="5"/>
      <c r="I117" s="5"/>
      <c r="J117" s="5"/>
      <c r="K117" s="27"/>
      <c r="L117" s="30"/>
      <c r="M117" s="27"/>
      <c r="N117" s="27"/>
      <c r="O117" s="27"/>
      <c r="P117" s="33"/>
    </row>
    <row r="118" spans="1:16" x14ac:dyDescent="0.25">
      <c r="A118" s="45" t="s">
        <v>95</v>
      </c>
      <c r="B118" s="47" t="s">
        <v>96</v>
      </c>
      <c r="C118" s="7" t="s">
        <v>20</v>
      </c>
      <c r="D118" s="5"/>
      <c r="E118" s="8"/>
      <c r="F118" s="8"/>
      <c r="G118" s="5"/>
      <c r="H118" s="5"/>
      <c r="I118" s="5"/>
      <c r="J118" s="5"/>
      <c r="K118" s="25" t="s">
        <v>131</v>
      </c>
      <c r="L118" s="28" t="s">
        <v>143</v>
      </c>
      <c r="M118" s="25" t="s">
        <v>142</v>
      </c>
      <c r="N118" s="25">
        <v>76</v>
      </c>
      <c r="O118" s="25">
        <v>90</v>
      </c>
      <c r="P118" s="31" t="s">
        <v>206</v>
      </c>
    </row>
    <row r="119" spans="1:16" x14ac:dyDescent="0.25">
      <c r="A119" s="45"/>
      <c r="B119" s="47"/>
      <c r="C119" s="7" t="s">
        <v>21</v>
      </c>
      <c r="D119" s="5"/>
      <c r="E119" s="10"/>
      <c r="F119" s="10"/>
      <c r="G119" s="5"/>
      <c r="H119" s="7"/>
      <c r="I119" s="5"/>
      <c r="J119" s="5"/>
      <c r="K119" s="26"/>
      <c r="L119" s="29"/>
      <c r="M119" s="26"/>
      <c r="N119" s="26"/>
      <c r="O119" s="26"/>
      <c r="P119" s="32"/>
    </row>
    <row r="120" spans="1:16" x14ac:dyDescent="0.25">
      <c r="A120" s="45"/>
      <c r="B120" s="47"/>
      <c r="C120" s="7" t="s">
        <v>22</v>
      </c>
      <c r="D120" s="5"/>
      <c r="E120" s="8"/>
      <c r="F120" s="8"/>
      <c r="G120" s="5"/>
      <c r="H120" s="5"/>
      <c r="I120" s="5"/>
      <c r="J120" s="5"/>
      <c r="K120" s="27"/>
      <c r="L120" s="30"/>
      <c r="M120" s="27"/>
      <c r="N120" s="27"/>
      <c r="O120" s="27"/>
      <c r="P120" s="33"/>
    </row>
    <row r="121" spans="1:16" x14ac:dyDescent="0.25">
      <c r="A121" s="45" t="s">
        <v>97</v>
      </c>
      <c r="B121" s="47" t="s">
        <v>98</v>
      </c>
      <c r="C121" s="7" t="s">
        <v>20</v>
      </c>
      <c r="D121" s="5">
        <v>918</v>
      </c>
      <c r="E121" s="8" t="s">
        <v>159</v>
      </c>
      <c r="F121" s="8" t="s">
        <v>160</v>
      </c>
      <c r="G121" s="5">
        <v>14503606000</v>
      </c>
      <c r="H121" s="5">
        <v>600</v>
      </c>
      <c r="I121" s="9">
        <f>I122+I123</f>
        <v>3632</v>
      </c>
      <c r="J121" s="9">
        <f>J122+J123</f>
        <v>3632</v>
      </c>
      <c r="K121" s="25" t="s">
        <v>132</v>
      </c>
      <c r="L121" s="28" t="s">
        <v>141</v>
      </c>
      <c r="M121" s="25" t="s">
        <v>142</v>
      </c>
      <c r="N121" s="25">
        <v>95.7</v>
      </c>
      <c r="O121" s="25">
        <v>100</v>
      </c>
      <c r="P121" s="31" t="s">
        <v>174</v>
      </c>
    </row>
    <row r="122" spans="1:16" x14ac:dyDescent="0.25">
      <c r="A122" s="45"/>
      <c r="B122" s="47"/>
      <c r="C122" s="7" t="s">
        <v>21</v>
      </c>
      <c r="D122" s="5">
        <v>918</v>
      </c>
      <c r="E122" s="8" t="s">
        <v>159</v>
      </c>
      <c r="F122" s="8" t="s">
        <v>160</v>
      </c>
      <c r="G122" s="5">
        <v>14503606000</v>
      </c>
      <c r="H122" s="5">
        <v>600</v>
      </c>
      <c r="I122" s="9">
        <v>2930</v>
      </c>
      <c r="J122" s="9">
        <v>2930</v>
      </c>
      <c r="K122" s="26"/>
      <c r="L122" s="29"/>
      <c r="M122" s="26"/>
      <c r="N122" s="26"/>
      <c r="O122" s="26"/>
      <c r="P122" s="32"/>
    </row>
    <row r="123" spans="1:16" x14ac:dyDescent="0.25">
      <c r="A123" s="45"/>
      <c r="B123" s="47"/>
      <c r="C123" s="7" t="s">
        <v>22</v>
      </c>
      <c r="D123" s="5"/>
      <c r="E123" s="8"/>
      <c r="F123" s="8"/>
      <c r="G123" s="5"/>
      <c r="H123" s="5"/>
      <c r="I123" s="9">
        <v>702</v>
      </c>
      <c r="J123" s="9">
        <v>702</v>
      </c>
      <c r="K123" s="27"/>
      <c r="L123" s="30"/>
      <c r="M123" s="27"/>
      <c r="N123" s="27"/>
      <c r="O123" s="27"/>
      <c r="P123" s="33"/>
    </row>
    <row r="124" spans="1:16" x14ac:dyDescent="0.25">
      <c r="A124" s="40">
        <v>4</v>
      </c>
      <c r="B124" s="48" t="s">
        <v>99</v>
      </c>
      <c r="C124" s="11" t="s">
        <v>20</v>
      </c>
      <c r="D124" s="12"/>
      <c r="E124" s="13"/>
      <c r="F124" s="13"/>
      <c r="G124" s="12">
        <v>1450400000</v>
      </c>
      <c r="H124" s="12"/>
      <c r="I124" s="12">
        <f>I125+I126</f>
        <v>3854.45</v>
      </c>
      <c r="J124" s="12">
        <f>J125+J126</f>
        <v>3354.45</v>
      </c>
      <c r="K124" s="11"/>
      <c r="L124" s="11"/>
      <c r="M124" s="11"/>
      <c r="N124" s="11"/>
      <c r="O124" s="11"/>
      <c r="P124" s="11"/>
    </row>
    <row r="125" spans="1:16" x14ac:dyDescent="0.25">
      <c r="A125" s="40"/>
      <c r="B125" s="48"/>
      <c r="C125" s="11" t="s">
        <v>21</v>
      </c>
      <c r="D125" s="12"/>
      <c r="E125" s="15"/>
      <c r="F125" s="15"/>
      <c r="G125" s="12"/>
      <c r="H125" s="11"/>
      <c r="I125" s="12">
        <f>I135+I154</f>
        <v>3854.45</v>
      </c>
      <c r="J125" s="12">
        <f>J129+J132+J135+J138+J141+J144+J147+J150+J154</f>
        <v>3354.45</v>
      </c>
      <c r="K125" s="11"/>
      <c r="L125" s="11"/>
      <c r="M125" s="11"/>
      <c r="N125" s="11"/>
      <c r="O125" s="11"/>
      <c r="P125" s="11"/>
    </row>
    <row r="126" spans="1:16" x14ac:dyDescent="0.25">
      <c r="A126" s="40"/>
      <c r="B126" s="48"/>
      <c r="C126" s="11" t="s">
        <v>22</v>
      </c>
      <c r="D126" s="12"/>
      <c r="E126" s="13"/>
      <c r="F126" s="13"/>
      <c r="G126" s="12"/>
      <c r="H126" s="12"/>
      <c r="I126" s="12"/>
      <c r="J126" s="12"/>
      <c r="K126" s="11"/>
      <c r="L126" s="11"/>
      <c r="M126" s="11"/>
      <c r="N126" s="11"/>
      <c r="O126" s="11"/>
      <c r="P126" s="11"/>
    </row>
    <row r="127" spans="1:16" x14ac:dyDescent="0.25">
      <c r="A127" s="37" t="s">
        <v>119</v>
      </c>
      <c r="B127" s="38"/>
      <c r="C127" s="38"/>
      <c r="D127" s="38"/>
      <c r="E127" s="38"/>
      <c r="F127" s="38"/>
      <c r="G127" s="38"/>
      <c r="H127" s="38"/>
      <c r="I127" s="38"/>
      <c r="J127" s="38"/>
      <c r="K127" s="38"/>
      <c r="L127" s="38"/>
      <c r="M127" s="38"/>
      <c r="N127" s="38"/>
      <c r="O127" s="38"/>
      <c r="P127" s="39"/>
    </row>
    <row r="128" spans="1:16" ht="17.25" customHeight="1" x14ac:dyDescent="0.25">
      <c r="A128" s="45" t="s">
        <v>100</v>
      </c>
      <c r="B128" s="47" t="s">
        <v>101</v>
      </c>
      <c r="C128" s="7" t="s">
        <v>20</v>
      </c>
      <c r="D128" s="5"/>
      <c r="E128" s="8"/>
      <c r="F128" s="8"/>
      <c r="G128" s="5"/>
      <c r="H128" s="5"/>
      <c r="I128" s="5"/>
      <c r="J128" s="5"/>
      <c r="K128" s="28" t="s">
        <v>133</v>
      </c>
      <c r="L128" s="22" t="s">
        <v>145</v>
      </c>
      <c r="M128" s="25" t="s">
        <v>154</v>
      </c>
      <c r="N128" s="25">
        <v>15500</v>
      </c>
      <c r="O128" s="25">
        <v>11520</v>
      </c>
      <c r="P128" s="31" t="s">
        <v>189</v>
      </c>
    </row>
    <row r="129" spans="1:16" x14ac:dyDescent="0.25">
      <c r="A129" s="45"/>
      <c r="B129" s="47"/>
      <c r="C129" s="7" t="s">
        <v>21</v>
      </c>
      <c r="D129" s="5"/>
      <c r="E129" s="10"/>
      <c r="F129" s="10"/>
      <c r="G129" s="5"/>
      <c r="H129" s="7"/>
      <c r="I129" s="5"/>
      <c r="J129" s="5"/>
      <c r="K129" s="29"/>
      <c r="L129" s="23"/>
      <c r="M129" s="26"/>
      <c r="N129" s="26"/>
      <c r="O129" s="26"/>
      <c r="P129" s="32"/>
    </row>
    <row r="130" spans="1:16" ht="16.5" customHeight="1" x14ac:dyDescent="0.25">
      <c r="A130" s="45"/>
      <c r="B130" s="47"/>
      <c r="C130" s="7" t="s">
        <v>22</v>
      </c>
      <c r="D130" s="5"/>
      <c r="E130" s="8"/>
      <c r="F130" s="8"/>
      <c r="G130" s="5"/>
      <c r="H130" s="5"/>
      <c r="I130" s="5"/>
      <c r="J130" s="5"/>
      <c r="K130" s="30"/>
      <c r="L130" s="24"/>
      <c r="M130" s="27"/>
      <c r="N130" s="27"/>
      <c r="O130" s="27"/>
      <c r="P130" s="33"/>
    </row>
    <row r="131" spans="1:16" x14ac:dyDescent="0.25">
      <c r="A131" s="45" t="s">
        <v>102</v>
      </c>
      <c r="B131" s="47" t="s">
        <v>103</v>
      </c>
      <c r="C131" s="7" t="s">
        <v>20</v>
      </c>
      <c r="D131" s="5"/>
      <c r="E131" s="8"/>
      <c r="F131" s="8"/>
      <c r="G131" s="5"/>
      <c r="H131" s="5"/>
      <c r="I131" s="5"/>
      <c r="J131" s="5"/>
      <c r="K131" s="28" t="s">
        <v>135</v>
      </c>
      <c r="L131" s="22" t="s">
        <v>145</v>
      </c>
      <c r="M131" s="25" t="s">
        <v>154</v>
      </c>
      <c r="N131" s="25">
        <v>15500</v>
      </c>
      <c r="O131" s="25">
        <v>11520</v>
      </c>
      <c r="P131" s="31" t="s">
        <v>195</v>
      </c>
    </row>
    <row r="132" spans="1:16" x14ac:dyDescent="0.25">
      <c r="A132" s="45"/>
      <c r="B132" s="47"/>
      <c r="C132" s="7" t="s">
        <v>21</v>
      </c>
      <c r="D132" s="5"/>
      <c r="E132" s="10"/>
      <c r="F132" s="10"/>
      <c r="G132" s="5"/>
      <c r="H132" s="7"/>
      <c r="I132" s="5"/>
      <c r="J132" s="5"/>
      <c r="K132" s="29"/>
      <c r="L132" s="23"/>
      <c r="M132" s="26"/>
      <c r="N132" s="26"/>
      <c r="O132" s="26"/>
      <c r="P132" s="32"/>
    </row>
    <row r="133" spans="1:16" x14ac:dyDescent="0.25">
      <c r="A133" s="45"/>
      <c r="B133" s="47"/>
      <c r="C133" s="7" t="s">
        <v>22</v>
      </c>
      <c r="D133" s="5"/>
      <c r="E133" s="8"/>
      <c r="F133" s="8"/>
      <c r="G133" s="5"/>
      <c r="H133" s="5"/>
      <c r="I133" s="5"/>
      <c r="J133" s="5"/>
      <c r="K133" s="30"/>
      <c r="L133" s="24"/>
      <c r="M133" s="27"/>
      <c r="N133" s="27"/>
      <c r="O133" s="27"/>
      <c r="P133" s="33"/>
    </row>
    <row r="134" spans="1:16" x14ac:dyDescent="0.25">
      <c r="A134" s="45" t="s">
        <v>104</v>
      </c>
      <c r="B134" s="47" t="s">
        <v>105</v>
      </c>
      <c r="C134" s="7" t="s">
        <v>20</v>
      </c>
      <c r="D134" s="5">
        <v>914</v>
      </c>
      <c r="E134" s="8" t="s">
        <v>23</v>
      </c>
      <c r="F134" s="8" t="s">
        <v>23</v>
      </c>
      <c r="G134" s="5">
        <v>1450406000</v>
      </c>
      <c r="H134" s="5">
        <v>600</v>
      </c>
      <c r="I134" s="5">
        <f>I135+I136</f>
        <v>3354.45</v>
      </c>
      <c r="J134" s="5">
        <f>J135+J136</f>
        <v>3354.45</v>
      </c>
      <c r="K134" s="28" t="s">
        <v>26</v>
      </c>
      <c r="L134" s="22" t="s">
        <v>146</v>
      </c>
      <c r="M134" s="25" t="s">
        <v>142</v>
      </c>
      <c r="N134" s="25">
        <v>66</v>
      </c>
      <c r="O134" s="25">
        <v>48.4</v>
      </c>
      <c r="P134" s="31" t="s">
        <v>196</v>
      </c>
    </row>
    <row r="135" spans="1:16" x14ac:dyDescent="0.25">
      <c r="A135" s="45"/>
      <c r="B135" s="47"/>
      <c r="C135" s="7" t="s">
        <v>21</v>
      </c>
      <c r="D135" s="5">
        <v>914</v>
      </c>
      <c r="E135" s="8" t="s">
        <v>23</v>
      </c>
      <c r="F135" s="8" t="s">
        <v>23</v>
      </c>
      <c r="G135" s="5">
        <v>1450406000</v>
      </c>
      <c r="H135" s="5">
        <v>600</v>
      </c>
      <c r="I135" s="5">
        <v>3354.45</v>
      </c>
      <c r="J135" s="5">
        <v>3354.45</v>
      </c>
      <c r="K135" s="29"/>
      <c r="L135" s="23"/>
      <c r="M135" s="26"/>
      <c r="N135" s="26"/>
      <c r="O135" s="26"/>
      <c r="P135" s="32"/>
    </row>
    <row r="136" spans="1:16" x14ac:dyDescent="0.25">
      <c r="A136" s="45"/>
      <c r="B136" s="47"/>
      <c r="C136" s="7" t="s">
        <v>22</v>
      </c>
      <c r="D136" s="5"/>
      <c r="E136" s="8"/>
      <c r="F136" s="8"/>
      <c r="G136" s="5"/>
      <c r="H136" s="5"/>
      <c r="I136" s="5"/>
      <c r="J136" s="5"/>
      <c r="K136" s="30"/>
      <c r="L136" s="24"/>
      <c r="M136" s="27"/>
      <c r="N136" s="27"/>
      <c r="O136" s="27"/>
      <c r="P136" s="33"/>
    </row>
    <row r="137" spans="1:16" x14ac:dyDescent="0.25">
      <c r="A137" s="45" t="s">
        <v>106</v>
      </c>
      <c r="B137" s="47" t="s">
        <v>107</v>
      </c>
      <c r="C137" s="7" t="s">
        <v>20</v>
      </c>
      <c r="D137" s="5"/>
      <c r="E137" s="8"/>
      <c r="F137" s="8"/>
      <c r="G137" s="5"/>
      <c r="H137" s="5"/>
      <c r="I137" s="5"/>
      <c r="J137" s="5"/>
      <c r="K137" s="28" t="s">
        <v>136</v>
      </c>
      <c r="L137" s="22" t="s">
        <v>147</v>
      </c>
      <c r="M137" s="25" t="s">
        <v>142</v>
      </c>
      <c r="N137" s="25">
        <v>66</v>
      </c>
      <c r="O137" s="25">
        <v>48.4</v>
      </c>
      <c r="P137" s="31" t="s">
        <v>167</v>
      </c>
    </row>
    <row r="138" spans="1:16" x14ac:dyDescent="0.25">
      <c r="A138" s="45"/>
      <c r="B138" s="47"/>
      <c r="C138" s="7" t="s">
        <v>21</v>
      </c>
      <c r="D138" s="5"/>
      <c r="E138" s="10"/>
      <c r="F138" s="10"/>
      <c r="G138" s="5"/>
      <c r="H138" s="7"/>
      <c r="I138" s="5"/>
      <c r="J138" s="5"/>
      <c r="K138" s="29"/>
      <c r="L138" s="23"/>
      <c r="M138" s="26"/>
      <c r="N138" s="26"/>
      <c r="O138" s="26"/>
      <c r="P138" s="32"/>
    </row>
    <row r="139" spans="1:16" x14ac:dyDescent="0.25">
      <c r="A139" s="45"/>
      <c r="B139" s="47"/>
      <c r="C139" s="7" t="s">
        <v>22</v>
      </c>
      <c r="D139" s="5"/>
      <c r="E139" s="8"/>
      <c r="F139" s="8"/>
      <c r="G139" s="5"/>
      <c r="H139" s="5"/>
      <c r="I139" s="5"/>
      <c r="J139" s="5"/>
      <c r="K139" s="30"/>
      <c r="L139" s="24"/>
      <c r="M139" s="27"/>
      <c r="N139" s="27"/>
      <c r="O139" s="27"/>
      <c r="P139" s="33"/>
    </row>
    <row r="140" spans="1:16" x14ac:dyDescent="0.25">
      <c r="A140" s="45" t="s">
        <v>108</v>
      </c>
      <c r="B140" s="47" t="s">
        <v>109</v>
      </c>
      <c r="C140" s="7" t="s">
        <v>20</v>
      </c>
      <c r="D140" s="5"/>
      <c r="E140" s="8"/>
      <c r="F140" s="8"/>
      <c r="G140" s="5"/>
      <c r="H140" s="5"/>
      <c r="I140" s="5"/>
      <c r="J140" s="5"/>
      <c r="K140" s="28" t="s">
        <v>136</v>
      </c>
      <c r="L140" s="22" t="s">
        <v>146</v>
      </c>
      <c r="M140" s="25" t="s">
        <v>142</v>
      </c>
      <c r="N140" s="25">
        <v>66</v>
      </c>
      <c r="O140" s="25">
        <v>48.2</v>
      </c>
      <c r="P140" s="31" t="s">
        <v>191</v>
      </c>
    </row>
    <row r="141" spans="1:16" x14ac:dyDescent="0.25">
      <c r="A141" s="45"/>
      <c r="B141" s="47"/>
      <c r="C141" s="7" t="s">
        <v>21</v>
      </c>
      <c r="D141" s="5"/>
      <c r="E141" s="10"/>
      <c r="F141" s="10"/>
      <c r="G141" s="5"/>
      <c r="H141" s="7"/>
      <c r="I141" s="5"/>
      <c r="J141" s="5"/>
      <c r="K141" s="29"/>
      <c r="L141" s="23"/>
      <c r="M141" s="26"/>
      <c r="N141" s="26"/>
      <c r="O141" s="26"/>
      <c r="P141" s="32"/>
    </row>
    <row r="142" spans="1:16" x14ac:dyDescent="0.25">
      <c r="A142" s="45"/>
      <c r="B142" s="47"/>
      <c r="C142" s="7" t="s">
        <v>22</v>
      </c>
      <c r="D142" s="5"/>
      <c r="E142" s="8"/>
      <c r="F142" s="8"/>
      <c r="G142" s="5"/>
      <c r="H142" s="5"/>
      <c r="I142" s="5"/>
      <c r="J142" s="5"/>
      <c r="K142" s="30"/>
      <c r="L142" s="24"/>
      <c r="M142" s="27"/>
      <c r="N142" s="27"/>
      <c r="O142" s="27"/>
      <c r="P142" s="33"/>
    </row>
    <row r="143" spans="1:16" x14ac:dyDescent="0.25">
      <c r="A143" s="45" t="s">
        <v>110</v>
      </c>
      <c r="B143" s="47" t="s">
        <v>111</v>
      </c>
      <c r="C143" s="7" t="s">
        <v>20</v>
      </c>
      <c r="D143" s="5"/>
      <c r="E143" s="8"/>
      <c r="F143" s="8"/>
      <c r="G143" s="5"/>
      <c r="H143" s="5"/>
      <c r="I143" s="5"/>
      <c r="J143" s="5"/>
      <c r="K143" s="28" t="s">
        <v>137</v>
      </c>
      <c r="L143" s="22" t="s">
        <v>148</v>
      </c>
      <c r="M143" s="25" t="s">
        <v>154</v>
      </c>
      <c r="N143" s="25">
        <v>15500</v>
      </c>
      <c r="O143" s="25">
        <v>11520</v>
      </c>
      <c r="P143" s="31" t="s">
        <v>173</v>
      </c>
    </row>
    <row r="144" spans="1:16" x14ac:dyDescent="0.25">
      <c r="A144" s="45"/>
      <c r="B144" s="47"/>
      <c r="C144" s="7" t="s">
        <v>21</v>
      </c>
      <c r="D144" s="5"/>
      <c r="E144" s="10"/>
      <c r="F144" s="10"/>
      <c r="G144" s="5"/>
      <c r="H144" s="7"/>
      <c r="I144" s="5"/>
      <c r="J144" s="5"/>
      <c r="K144" s="29"/>
      <c r="L144" s="23"/>
      <c r="M144" s="26"/>
      <c r="N144" s="26"/>
      <c r="O144" s="26"/>
      <c r="P144" s="32"/>
    </row>
    <row r="145" spans="1:16" x14ac:dyDescent="0.25">
      <c r="A145" s="45"/>
      <c r="B145" s="47"/>
      <c r="C145" s="7" t="s">
        <v>22</v>
      </c>
      <c r="D145" s="5"/>
      <c r="E145" s="8"/>
      <c r="F145" s="8"/>
      <c r="G145" s="5"/>
      <c r="H145" s="5"/>
      <c r="I145" s="5"/>
      <c r="J145" s="5"/>
      <c r="K145" s="30"/>
      <c r="L145" s="24"/>
      <c r="M145" s="27"/>
      <c r="N145" s="27"/>
      <c r="O145" s="27"/>
      <c r="P145" s="33"/>
    </row>
    <row r="146" spans="1:16" x14ac:dyDescent="0.25">
      <c r="A146" s="45" t="s">
        <v>112</v>
      </c>
      <c r="B146" s="47" t="s">
        <v>113</v>
      </c>
      <c r="C146" s="7" t="s">
        <v>20</v>
      </c>
      <c r="D146" s="5"/>
      <c r="E146" s="8"/>
      <c r="F146" s="8"/>
      <c r="G146" s="5"/>
      <c r="H146" s="5"/>
      <c r="I146" s="5"/>
      <c r="J146" s="5"/>
      <c r="K146" s="28" t="s">
        <v>138</v>
      </c>
      <c r="L146" s="22" t="s">
        <v>146</v>
      </c>
      <c r="M146" s="25" t="s">
        <v>142</v>
      </c>
      <c r="N146" s="25">
        <v>66</v>
      </c>
      <c r="O146" s="25">
        <v>48.4</v>
      </c>
      <c r="P146" s="31" t="s">
        <v>192</v>
      </c>
    </row>
    <row r="147" spans="1:16" x14ac:dyDescent="0.25">
      <c r="A147" s="45"/>
      <c r="B147" s="47"/>
      <c r="C147" s="7" t="s">
        <v>21</v>
      </c>
      <c r="D147" s="5"/>
      <c r="E147" s="10"/>
      <c r="F147" s="10"/>
      <c r="G147" s="5"/>
      <c r="H147" s="7"/>
      <c r="I147" s="5"/>
      <c r="J147" s="5"/>
      <c r="K147" s="29"/>
      <c r="L147" s="23"/>
      <c r="M147" s="26"/>
      <c r="N147" s="26"/>
      <c r="O147" s="26"/>
      <c r="P147" s="32"/>
    </row>
    <row r="148" spans="1:16" x14ac:dyDescent="0.25">
      <c r="A148" s="45"/>
      <c r="B148" s="47"/>
      <c r="C148" s="7" t="s">
        <v>22</v>
      </c>
      <c r="D148" s="5"/>
      <c r="E148" s="8"/>
      <c r="F148" s="8"/>
      <c r="G148" s="5"/>
      <c r="H148" s="5"/>
      <c r="I148" s="5"/>
      <c r="J148" s="5"/>
      <c r="K148" s="30"/>
      <c r="L148" s="24"/>
      <c r="M148" s="27"/>
      <c r="N148" s="27"/>
      <c r="O148" s="27"/>
      <c r="P148" s="33"/>
    </row>
    <row r="149" spans="1:16" x14ac:dyDescent="0.25">
      <c r="A149" s="45" t="s">
        <v>114</v>
      </c>
      <c r="B149" s="47" t="s">
        <v>115</v>
      </c>
      <c r="C149" s="7" t="s">
        <v>20</v>
      </c>
      <c r="D149" s="5"/>
      <c r="E149" s="8"/>
      <c r="F149" s="8"/>
      <c r="G149" s="5"/>
      <c r="H149" s="5"/>
      <c r="I149" s="5"/>
      <c r="J149" s="5"/>
      <c r="K149" s="28" t="s">
        <v>139</v>
      </c>
      <c r="L149" s="22" t="s">
        <v>140</v>
      </c>
      <c r="M149" s="22" t="s">
        <v>152</v>
      </c>
      <c r="N149" s="25" t="s">
        <v>153</v>
      </c>
      <c r="O149" s="25" t="s">
        <v>197</v>
      </c>
      <c r="P149" s="31" t="s">
        <v>157</v>
      </c>
    </row>
    <row r="150" spans="1:16" x14ac:dyDescent="0.25">
      <c r="A150" s="45"/>
      <c r="B150" s="47"/>
      <c r="C150" s="7" t="s">
        <v>21</v>
      </c>
      <c r="D150" s="5"/>
      <c r="E150" s="10"/>
      <c r="F150" s="10"/>
      <c r="G150" s="5"/>
      <c r="H150" s="7"/>
      <c r="I150" s="5"/>
      <c r="J150" s="5"/>
      <c r="K150" s="29"/>
      <c r="L150" s="23"/>
      <c r="M150" s="23"/>
      <c r="N150" s="26"/>
      <c r="O150" s="26"/>
      <c r="P150" s="32"/>
    </row>
    <row r="151" spans="1:16" x14ac:dyDescent="0.25">
      <c r="A151" s="45"/>
      <c r="B151" s="47"/>
      <c r="C151" s="7" t="s">
        <v>27</v>
      </c>
      <c r="D151" s="5"/>
      <c r="E151" s="8"/>
      <c r="F151" s="8"/>
      <c r="G151" s="5"/>
      <c r="H151" s="5"/>
      <c r="I151" s="5"/>
      <c r="J151" s="5"/>
      <c r="K151" s="30"/>
      <c r="L151" s="24"/>
      <c r="M151" s="24"/>
      <c r="N151" s="27"/>
      <c r="O151" s="27"/>
      <c r="P151" s="33"/>
    </row>
    <row r="152" spans="1:16" x14ac:dyDescent="0.25">
      <c r="A152" s="37" t="s">
        <v>118</v>
      </c>
      <c r="B152" s="38"/>
      <c r="C152" s="38"/>
      <c r="D152" s="38"/>
      <c r="E152" s="38"/>
      <c r="F152" s="38"/>
      <c r="G152" s="38"/>
      <c r="H152" s="38"/>
      <c r="I152" s="38"/>
      <c r="J152" s="38"/>
      <c r="K152" s="38"/>
      <c r="L152" s="38"/>
      <c r="M152" s="38"/>
      <c r="N152" s="38"/>
      <c r="O152" s="38"/>
      <c r="P152" s="39"/>
    </row>
    <row r="153" spans="1:16" ht="39.75" customHeight="1" x14ac:dyDescent="0.25">
      <c r="A153" s="45" t="s">
        <v>116</v>
      </c>
      <c r="B153" s="47" t="s">
        <v>117</v>
      </c>
      <c r="C153" s="7" t="s">
        <v>20</v>
      </c>
      <c r="D153" s="5">
        <v>924</v>
      </c>
      <c r="E153" s="8" t="s">
        <v>164</v>
      </c>
      <c r="F153" s="8" t="s">
        <v>165</v>
      </c>
      <c r="G153" s="5">
        <v>1450406000</v>
      </c>
      <c r="H153" s="5">
        <v>600</v>
      </c>
      <c r="I153" s="5">
        <f>I154+I155</f>
        <v>500</v>
      </c>
      <c r="J153" s="5">
        <f>J154+J155</f>
        <v>0</v>
      </c>
      <c r="K153" s="25" t="s">
        <v>125</v>
      </c>
      <c r="L153" s="22" t="s">
        <v>144</v>
      </c>
      <c r="M153" s="25" t="s">
        <v>142</v>
      </c>
      <c r="N153" s="25">
        <v>11.1</v>
      </c>
      <c r="O153" s="25" t="s">
        <v>199</v>
      </c>
      <c r="P153" s="31" t="s">
        <v>200</v>
      </c>
    </row>
    <row r="154" spans="1:16" ht="45" customHeight="1" x14ac:dyDescent="0.25">
      <c r="A154" s="45"/>
      <c r="B154" s="47"/>
      <c r="C154" s="7" t="s">
        <v>21</v>
      </c>
      <c r="D154" s="5">
        <v>924</v>
      </c>
      <c r="E154" s="8" t="s">
        <v>164</v>
      </c>
      <c r="F154" s="8" t="s">
        <v>165</v>
      </c>
      <c r="G154" s="5">
        <v>1450406000</v>
      </c>
      <c r="H154" s="5">
        <v>600</v>
      </c>
      <c r="I154" s="5">
        <v>500</v>
      </c>
      <c r="J154" s="5">
        <v>0</v>
      </c>
      <c r="K154" s="26"/>
      <c r="L154" s="23"/>
      <c r="M154" s="26"/>
      <c r="N154" s="26"/>
      <c r="O154" s="26"/>
      <c r="P154" s="32"/>
    </row>
    <row r="155" spans="1:16" ht="84.75" customHeight="1" x14ac:dyDescent="0.25">
      <c r="A155" s="45"/>
      <c r="B155" s="47"/>
      <c r="C155" s="7" t="s">
        <v>27</v>
      </c>
      <c r="D155" s="5"/>
      <c r="E155" s="8"/>
      <c r="F155" s="8"/>
      <c r="G155" s="5"/>
      <c r="H155" s="5"/>
      <c r="I155" s="5"/>
      <c r="J155" s="5"/>
      <c r="K155" s="27"/>
      <c r="L155" s="24"/>
      <c r="M155" s="27"/>
      <c r="N155" s="27"/>
      <c r="O155" s="27"/>
      <c r="P155" s="33"/>
    </row>
    <row r="156" spans="1:16" x14ac:dyDescent="0.25">
      <c r="A156" s="2"/>
      <c r="B156" s="3"/>
      <c r="C156" s="3"/>
      <c r="D156" s="2"/>
      <c r="E156" s="3"/>
      <c r="F156" s="3"/>
      <c r="G156" s="2"/>
      <c r="H156" s="3"/>
      <c r="I156" s="3"/>
      <c r="J156" s="3"/>
      <c r="K156" s="3"/>
      <c r="L156" s="3"/>
      <c r="M156" s="3"/>
      <c r="N156" s="3"/>
      <c r="O156" s="3"/>
      <c r="P156" s="3"/>
    </row>
    <row r="157" spans="1:16" x14ac:dyDescent="0.25">
      <c r="A157" s="2"/>
      <c r="B157" s="3"/>
      <c r="C157" s="3"/>
      <c r="D157" s="2"/>
      <c r="E157" s="3"/>
      <c r="F157" s="3"/>
      <c r="G157" s="2"/>
      <c r="H157" s="3"/>
      <c r="I157" s="4">
        <f>I44+I57+I88+I135</f>
        <v>161674.15000000002</v>
      </c>
      <c r="J157" s="4">
        <f>J44+J57+J88+J135</f>
        <v>114330.66671999999</v>
      </c>
      <c r="K157" s="3">
        <f>J157/I157*100</f>
        <v>70.716726650488013</v>
      </c>
      <c r="L157" s="3"/>
      <c r="M157" s="3"/>
      <c r="N157" s="3"/>
      <c r="O157" s="4">
        <f>I122+I135+I154</f>
        <v>6784.45</v>
      </c>
      <c r="P157" s="4">
        <f>O157+I123</f>
        <v>7486.45</v>
      </c>
    </row>
  </sheetData>
  <mergeCells count="376">
    <mergeCell ref="A149:A151"/>
    <mergeCell ref="B149:B151"/>
    <mergeCell ref="A153:A155"/>
    <mergeCell ref="B153:B155"/>
    <mergeCell ref="A152:P152"/>
    <mergeCell ref="A93:P93"/>
    <mergeCell ref="A140:A142"/>
    <mergeCell ref="B140:B142"/>
    <mergeCell ref="A143:A145"/>
    <mergeCell ref="B143:B145"/>
    <mergeCell ref="A146:A148"/>
    <mergeCell ref="B146:B148"/>
    <mergeCell ref="A131:A133"/>
    <mergeCell ref="B131:B133"/>
    <mergeCell ref="A134:A136"/>
    <mergeCell ref="B134:B136"/>
    <mergeCell ref="A137:A139"/>
    <mergeCell ref="B137:B139"/>
    <mergeCell ref="A121:A123"/>
    <mergeCell ref="B121:B123"/>
    <mergeCell ref="A124:A126"/>
    <mergeCell ref="B124:B126"/>
    <mergeCell ref="A128:A130"/>
    <mergeCell ref="B128:B130"/>
    <mergeCell ref="A112:A114"/>
    <mergeCell ref="B112:B114"/>
    <mergeCell ref="A115:A117"/>
    <mergeCell ref="B115:B117"/>
    <mergeCell ref="A118:A120"/>
    <mergeCell ref="B118:B120"/>
    <mergeCell ref="A103:A105"/>
    <mergeCell ref="B103:B105"/>
    <mergeCell ref="A106:A108"/>
    <mergeCell ref="B106:B108"/>
    <mergeCell ref="A109:A111"/>
    <mergeCell ref="B109:B111"/>
    <mergeCell ref="A94:A96"/>
    <mergeCell ref="B94:B96"/>
    <mergeCell ref="A97:A99"/>
    <mergeCell ref="B97:B99"/>
    <mergeCell ref="A100:A102"/>
    <mergeCell ref="B100:B102"/>
    <mergeCell ref="A49:P49"/>
    <mergeCell ref="P50:P52"/>
    <mergeCell ref="A86:P86"/>
    <mergeCell ref="A87:A89"/>
    <mergeCell ref="B87:B89"/>
    <mergeCell ref="A90:A92"/>
    <mergeCell ref="B90:B92"/>
    <mergeCell ref="A77:A79"/>
    <mergeCell ref="B77:B79"/>
    <mergeCell ref="A80:A82"/>
    <mergeCell ref="B80:B82"/>
    <mergeCell ref="A83:A85"/>
    <mergeCell ref="B83:B85"/>
    <mergeCell ref="A68:A70"/>
    <mergeCell ref="B68:B70"/>
    <mergeCell ref="A71:A73"/>
    <mergeCell ref="B71:B73"/>
    <mergeCell ref="A74:A76"/>
    <mergeCell ref="B74:B76"/>
    <mergeCell ref="A59:A61"/>
    <mergeCell ref="B59:B61"/>
    <mergeCell ref="A62:A64"/>
    <mergeCell ref="B62:B64"/>
    <mergeCell ref="A65:A67"/>
    <mergeCell ref="B65:B67"/>
    <mergeCell ref="A50:A52"/>
    <mergeCell ref="B50:B52"/>
    <mergeCell ref="A53:A55"/>
    <mergeCell ref="B53:B55"/>
    <mergeCell ref="A56:A58"/>
    <mergeCell ref="B56:B58"/>
    <mergeCell ref="K8:K10"/>
    <mergeCell ref="L8:L10"/>
    <mergeCell ref="M8:M10"/>
    <mergeCell ref="N8:N10"/>
    <mergeCell ref="B46:B48"/>
    <mergeCell ref="A11:A13"/>
    <mergeCell ref="B11:B13"/>
    <mergeCell ref="A36:A38"/>
    <mergeCell ref="B36:B38"/>
    <mergeCell ref="A39:A41"/>
    <mergeCell ref="B39:B41"/>
    <mergeCell ref="A43:A45"/>
    <mergeCell ref="B43:B45"/>
    <mergeCell ref="A42:P42"/>
    <mergeCell ref="A27:A29"/>
    <mergeCell ref="B27:B29"/>
    <mergeCell ref="A30:A32"/>
    <mergeCell ref="B30:B32"/>
    <mergeCell ref="A33:A35"/>
    <mergeCell ref="B33:B35"/>
    <mergeCell ref="A24:A26"/>
    <mergeCell ref="B24:B26"/>
    <mergeCell ref="A14:P14"/>
    <mergeCell ref="A18:A20"/>
    <mergeCell ref="A21:A23"/>
    <mergeCell ref="B21:B23"/>
    <mergeCell ref="O8:O10"/>
    <mergeCell ref="P4:P6"/>
    <mergeCell ref="D5:D6"/>
    <mergeCell ref="E5:E6"/>
    <mergeCell ref="F5:F6"/>
    <mergeCell ref="G5:G6"/>
    <mergeCell ref="H5:H6"/>
    <mergeCell ref="L5:L6"/>
    <mergeCell ref="N5:O5"/>
    <mergeCell ref="B4:B6"/>
    <mergeCell ref="C4:C6"/>
    <mergeCell ref="D4:H4"/>
    <mergeCell ref="I4:I6"/>
    <mergeCell ref="K4:K6"/>
    <mergeCell ref="L4:O4"/>
    <mergeCell ref="J4:J6"/>
    <mergeCell ref="P8:P10"/>
    <mergeCell ref="A15:A17"/>
    <mergeCell ref="B15:B17"/>
    <mergeCell ref="B18:B20"/>
    <mergeCell ref="A8:A10"/>
    <mergeCell ref="B8:B10"/>
    <mergeCell ref="A127:P127"/>
    <mergeCell ref="K15:K17"/>
    <mergeCell ref="P15:P17"/>
    <mergeCell ref="K18:K20"/>
    <mergeCell ref="P18:P20"/>
    <mergeCell ref="K21:K23"/>
    <mergeCell ref="P21:P23"/>
    <mergeCell ref="K24:K26"/>
    <mergeCell ref="P24:P26"/>
    <mergeCell ref="K27:K29"/>
    <mergeCell ref="P27:P29"/>
    <mergeCell ref="K30:K32"/>
    <mergeCell ref="P30:P32"/>
    <mergeCell ref="K33:K35"/>
    <mergeCell ref="P33:P35"/>
    <mergeCell ref="K36:K38"/>
    <mergeCell ref="P36:P38"/>
    <mergeCell ref="K39:K41"/>
    <mergeCell ref="P39:P41"/>
    <mergeCell ref="K43:K45"/>
    <mergeCell ref="P43:P45"/>
    <mergeCell ref="K50:K52"/>
    <mergeCell ref="K53:K55"/>
    <mergeCell ref="A46:A48"/>
    <mergeCell ref="P53:P55"/>
    <mergeCell ref="K56:K58"/>
    <mergeCell ref="P56:P58"/>
    <mergeCell ref="K59:K61"/>
    <mergeCell ref="P59:P61"/>
    <mergeCell ref="K62:K64"/>
    <mergeCell ref="P62:P64"/>
    <mergeCell ref="K65:K67"/>
    <mergeCell ref="P65:P67"/>
    <mergeCell ref="L53:L55"/>
    <mergeCell ref="M53:M55"/>
    <mergeCell ref="N53:N55"/>
    <mergeCell ref="O53:O55"/>
    <mergeCell ref="L56:L58"/>
    <mergeCell ref="M56:M58"/>
    <mergeCell ref="N56:N58"/>
    <mergeCell ref="O56:O58"/>
    <mergeCell ref="L59:L61"/>
    <mergeCell ref="M59:M61"/>
    <mergeCell ref="N59:N61"/>
    <mergeCell ref="O59:O61"/>
    <mergeCell ref="L62:L64"/>
    <mergeCell ref="M62:M64"/>
    <mergeCell ref="N62:N64"/>
    <mergeCell ref="K68:K70"/>
    <mergeCell ref="P68:P70"/>
    <mergeCell ref="K71:K73"/>
    <mergeCell ref="P71:P73"/>
    <mergeCell ref="K74:K76"/>
    <mergeCell ref="P74:P76"/>
    <mergeCell ref="K77:K79"/>
    <mergeCell ref="P77:P79"/>
    <mergeCell ref="K80:K82"/>
    <mergeCell ref="P80:P82"/>
    <mergeCell ref="L71:L73"/>
    <mergeCell ref="M71:M73"/>
    <mergeCell ref="N71:N73"/>
    <mergeCell ref="O71:O73"/>
    <mergeCell ref="L74:L76"/>
    <mergeCell ref="M74:M76"/>
    <mergeCell ref="N74:N76"/>
    <mergeCell ref="O74:O76"/>
    <mergeCell ref="L77:L79"/>
    <mergeCell ref="M77:M79"/>
    <mergeCell ref="N77:N79"/>
    <mergeCell ref="O77:O79"/>
    <mergeCell ref="L80:L82"/>
    <mergeCell ref="M80:M82"/>
    <mergeCell ref="K83:K85"/>
    <mergeCell ref="P83:P85"/>
    <mergeCell ref="K87:K89"/>
    <mergeCell ref="P87:P89"/>
    <mergeCell ref="K94:K96"/>
    <mergeCell ref="P94:P96"/>
    <mergeCell ref="K97:K99"/>
    <mergeCell ref="P97:P99"/>
    <mergeCell ref="K100:K102"/>
    <mergeCell ref="P100:P102"/>
    <mergeCell ref="L94:L96"/>
    <mergeCell ref="M94:M96"/>
    <mergeCell ref="N94:N96"/>
    <mergeCell ref="O94:O96"/>
    <mergeCell ref="L97:L99"/>
    <mergeCell ref="M97:M99"/>
    <mergeCell ref="N97:N99"/>
    <mergeCell ref="O97:O99"/>
    <mergeCell ref="L100:L102"/>
    <mergeCell ref="M100:M102"/>
    <mergeCell ref="N100:N102"/>
    <mergeCell ref="O100:O102"/>
    <mergeCell ref="K103:K105"/>
    <mergeCell ref="P103:P105"/>
    <mergeCell ref="K106:K108"/>
    <mergeCell ref="P106:P108"/>
    <mergeCell ref="K109:K111"/>
    <mergeCell ref="P109:P111"/>
    <mergeCell ref="K112:K114"/>
    <mergeCell ref="P112:P114"/>
    <mergeCell ref="K115:K117"/>
    <mergeCell ref="P115:P117"/>
    <mergeCell ref="L103:L105"/>
    <mergeCell ref="M103:M105"/>
    <mergeCell ref="N103:N105"/>
    <mergeCell ref="O103:O105"/>
    <mergeCell ref="L106:L108"/>
    <mergeCell ref="M106:M108"/>
    <mergeCell ref="N106:N108"/>
    <mergeCell ref="O106:O108"/>
    <mergeCell ref="L109:L111"/>
    <mergeCell ref="M109:M111"/>
    <mergeCell ref="N109:N111"/>
    <mergeCell ref="O109:O111"/>
    <mergeCell ref="L112:L114"/>
    <mergeCell ref="M112:M114"/>
    <mergeCell ref="K118:K120"/>
    <mergeCell ref="P118:P120"/>
    <mergeCell ref="K121:K123"/>
    <mergeCell ref="P121:P123"/>
    <mergeCell ref="K128:K130"/>
    <mergeCell ref="P128:P130"/>
    <mergeCell ref="K131:K133"/>
    <mergeCell ref="P131:P133"/>
    <mergeCell ref="K134:K136"/>
    <mergeCell ref="P134:P136"/>
    <mergeCell ref="L121:L123"/>
    <mergeCell ref="M121:M123"/>
    <mergeCell ref="N121:N123"/>
    <mergeCell ref="O121:O123"/>
    <mergeCell ref="L128:L130"/>
    <mergeCell ref="M128:M130"/>
    <mergeCell ref="N128:N130"/>
    <mergeCell ref="O128:O130"/>
    <mergeCell ref="L131:L133"/>
    <mergeCell ref="M131:M133"/>
    <mergeCell ref="N131:N133"/>
    <mergeCell ref="O131:O133"/>
    <mergeCell ref="L134:L136"/>
    <mergeCell ref="M134:M136"/>
    <mergeCell ref="K137:K139"/>
    <mergeCell ref="P137:P139"/>
    <mergeCell ref="K140:K142"/>
    <mergeCell ref="P140:P142"/>
    <mergeCell ref="K143:K145"/>
    <mergeCell ref="P143:P145"/>
    <mergeCell ref="K146:K148"/>
    <mergeCell ref="P146:P148"/>
    <mergeCell ref="K149:K151"/>
    <mergeCell ref="P149:P151"/>
    <mergeCell ref="L143:L145"/>
    <mergeCell ref="M143:M145"/>
    <mergeCell ref="N143:N145"/>
    <mergeCell ref="O143:O145"/>
    <mergeCell ref="L146:L148"/>
    <mergeCell ref="M146:M148"/>
    <mergeCell ref="N146:N148"/>
    <mergeCell ref="O146:O148"/>
    <mergeCell ref="L149:L151"/>
    <mergeCell ref="M149:M151"/>
    <mergeCell ref="N149:N151"/>
    <mergeCell ref="O149:O151"/>
    <mergeCell ref="K153:K155"/>
    <mergeCell ref="P153:P155"/>
    <mergeCell ref="L15:L17"/>
    <mergeCell ref="L18:L20"/>
    <mergeCell ref="M15:M17"/>
    <mergeCell ref="M18:M20"/>
    <mergeCell ref="N15:N17"/>
    <mergeCell ref="L21:L23"/>
    <mergeCell ref="M21:M23"/>
    <mergeCell ref="N21:N23"/>
    <mergeCell ref="O21:O23"/>
    <mergeCell ref="N18:N20"/>
    <mergeCell ref="O18:O20"/>
    <mergeCell ref="O15:O17"/>
    <mergeCell ref="L43:L45"/>
    <mergeCell ref="M43:M45"/>
    <mergeCell ref="N43:N45"/>
    <mergeCell ref="O43:O45"/>
    <mergeCell ref="L39:L41"/>
    <mergeCell ref="L36:L38"/>
    <mergeCell ref="L33:L35"/>
    <mergeCell ref="M33:M35"/>
    <mergeCell ref="N33:N35"/>
    <mergeCell ref="O33:O35"/>
    <mergeCell ref="L24:L26"/>
    <mergeCell ref="M24:M26"/>
    <mergeCell ref="N24:N26"/>
    <mergeCell ref="O24:O26"/>
    <mergeCell ref="L50:L52"/>
    <mergeCell ref="M50:M52"/>
    <mergeCell ref="N50:N52"/>
    <mergeCell ref="O50:O52"/>
    <mergeCell ref="M36:M38"/>
    <mergeCell ref="N36:N38"/>
    <mergeCell ref="O36:O38"/>
    <mergeCell ref="M39:M41"/>
    <mergeCell ref="N39:N41"/>
    <mergeCell ref="O39:O41"/>
    <mergeCell ref="L30:L32"/>
    <mergeCell ref="M30:M32"/>
    <mergeCell ref="N30:N32"/>
    <mergeCell ref="O30:O32"/>
    <mergeCell ref="L27:L29"/>
    <mergeCell ref="M27:M29"/>
    <mergeCell ref="N27:N29"/>
    <mergeCell ref="O27:O29"/>
    <mergeCell ref="O62:O64"/>
    <mergeCell ref="L65:L67"/>
    <mergeCell ref="M65:M67"/>
    <mergeCell ref="N65:N67"/>
    <mergeCell ref="O65:O67"/>
    <mergeCell ref="L68:L70"/>
    <mergeCell ref="M68:M70"/>
    <mergeCell ref="N68:N70"/>
    <mergeCell ref="O68:O70"/>
    <mergeCell ref="N118:N120"/>
    <mergeCell ref="O118:O120"/>
    <mergeCell ref="N80:N82"/>
    <mergeCell ref="O80:O82"/>
    <mergeCell ref="L83:L85"/>
    <mergeCell ref="M83:M85"/>
    <mergeCell ref="N83:N85"/>
    <mergeCell ref="O83:O85"/>
    <mergeCell ref="L87:L89"/>
    <mergeCell ref="M87:M89"/>
    <mergeCell ref="N87:N89"/>
    <mergeCell ref="O87:O89"/>
    <mergeCell ref="K11:K13"/>
    <mergeCell ref="C1:O3"/>
    <mergeCell ref="L153:L155"/>
    <mergeCell ref="M153:M155"/>
    <mergeCell ref="N153:N155"/>
    <mergeCell ref="O153:O155"/>
    <mergeCell ref="N134:N136"/>
    <mergeCell ref="O134:O136"/>
    <mergeCell ref="L137:L139"/>
    <mergeCell ref="M137:M139"/>
    <mergeCell ref="N137:N139"/>
    <mergeCell ref="O137:O139"/>
    <mergeCell ref="L140:L142"/>
    <mergeCell ref="M140:M142"/>
    <mergeCell ref="N140:N142"/>
    <mergeCell ref="O140:O142"/>
    <mergeCell ref="N112:N114"/>
    <mergeCell ref="O112:O114"/>
    <mergeCell ref="L115:L117"/>
    <mergeCell ref="M115:M117"/>
    <mergeCell ref="N115:N117"/>
    <mergeCell ref="O115:O117"/>
    <mergeCell ref="L118:L120"/>
    <mergeCell ref="M118:M120"/>
  </mergeCells>
  <phoneticPr fontId="1" type="noConversion"/>
  <pageMargins left="0.25" right="0.25" top="0.75" bottom="0.75" header="0.3" footer="0.3"/>
  <pageSetup paperSize="9" scale="54" fitToHeight="0" orientation="landscape" verticalDpi="0" r:id="rId1"/>
  <rowBreaks count="2" manualBreakCount="2">
    <brk id="73" max="16383" man="1"/>
    <brk id="1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2024-06-18T03:12:18Z</cp:lastPrinted>
  <dcterms:created xsi:type="dcterms:W3CDTF">2015-06-05T18:17:20Z</dcterms:created>
  <dcterms:modified xsi:type="dcterms:W3CDTF">2024-10-18T06:15:25Z</dcterms:modified>
</cp:coreProperties>
</file>