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госпрограмма антиалкогольная\письмо-отчет в минэк\отчеты за 2024 г\"/>
    </mc:Choice>
  </mc:AlternateContent>
  <xr:revisionPtr revIDLastSave="0" documentId="13_ncr:1_{3AB7B4F8-0213-43A1-A085-06EE636F1499}" xr6:coauthVersionLast="46" xr6:coauthVersionMax="46"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 l="1"/>
  <c r="J42" i="1"/>
  <c r="J40" i="1" l="1"/>
  <c r="K40" i="1"/>
  <c r="I40" i="1"/>
  <c r="H40" i="1"/>
  <c r="G40" i="1"/>
  <c r="C37" i="1"/>
  <c r="C34" i="1"/>
  <c r="C28" i="1"/>
  <c r="C23" i="1"/>
  <c r="C21" i="1"/>
  <c r="C18" i="1"/>
  <c r="C11" i="1"/>
  <c r="E40" i="1"/>
  <c r="F40" i="1"/>
  <c r="L40" i="1"/>
  <c r="M40" i="1"/>
  <c r="N40" i="1"/>
  <c r="D37" i="1"/>
  <c r="D34" i="1"/>
  <c r="C15" i="1"/>
  <c r="C40" i="1" s="1"/>
  <c r="D28" i="1"/>
  <c r="D23" i="1"/>
  <c r="D21" i="1"/>
  <c r="D18" i="1"/>
  <c r="D15" i="1"/>
  <c r="D11" i="1"/>
  <c r="D40" i="1" l="1"/>
  <c r="C41" i="1" s="1"/>
</calcChain>
</file>

<file path=xl/sharedStrings.xml><?xml version="1.0" encoding="utf-8"?>
<sst xmlns="http://schemas.openxmlformats.org/spreadsheetml/2006/main" count="71" uniqueCount="52">
  <si>
    <t>№</t>
  </si>
  <si>
    <t>п/п</t>
  </si>
  <si>
    <t xml:space="preserve">Фактический результат выполнения мероприятий (в отчетном периоде и нарастающим итогом с начала года) </t>
  </si>
  <si>
    <t>план</t>
  </si>
  <si>
    <t>факт</t>
  </si>
  <si>
    <t>всего</t>
  </si>
  <si>
    <t>Содержание ГБУЗ Республики Тыва "Республиканский наркологический диспансер" согласно плану финансово-хозяйственной деятельности</t>
  </si>
  <si>
    <t>1.10.</t>
  </si>
  <si>
    <t xml:space="preserve">Подпрограмма 2 «Профилактика пьянства, алкоголизма и их медико-социальных последствий на территории Республики Тыва» </t>
  </si>
  <si>
    <t>Подпрограмма 1 «Первичная, вторичная, третичная профилактика заболеваний наркологического профиля», всего, в том числе:</t>
  </si>
  <si>
    <t>2.3.</t>
  </si>
  <si>
    <t>Мероприятия, направленные на формирование здорового образа жизни у населения, включая сокращение потребления психоактивных веществ (алкоголя, наркотических средств, табака), выпуск серии телепередач по профилактике употребления психоактивных веществ с приглашением на передачу органы исполнительной и муниципальной власти, некоммерческие организации</t>
  </si>
  <si>
    <t>2.4.</t>
  </si>
  <si>
    <t>Проведение физкультурно-спортивных праздников, фестивалей, массовых соревнований в целях пропаганды преимуществ трезвого образа жизни, выработки активной жизненной позиции и негативного отношения к употреблению алкогольных напитков. Разработка социальных роликов, направленных на пропаганду здорового образа жизни, с участием известных спортсменов</t>
  </si>
  <si>
    <t>2.5.</t>
  </si>
  <si>
    <t>Проведение культурно-образовательного мероприятия «Ажык шолге ойнап хоглээл». Создание видеоролика по профилактике алкоголизма и пропаганде здорового образа жизни</t>
  </si>
  <si>
    <t>2.13.</t>
  </si>
  <si>
    <t>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t>
  </si>
  <si>
    <t>Подпрограмма 3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</si>
  <si>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3.10.</t>
  </si>
  <si>
    <t>Проведение работ по уничтожению зарослей дикорастущей конопли. Приобретение сельскохозяйственных машин и оборудования</t>
  </si>
  <si>
    <t>Подпрограмма 4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</si>
  <si>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4.3.</t>
  </si>
  <si>
    <t xml:space="preserve">Раннее выявление потребителей психотропных веществ среди несовершеннолетних </t>
  </si>
  <si>
    <t>4.9.</t>
  </si>
  <si>
    <t>Предоставление субсидий из республиканского бюджета Республики Тыва социально ориентированным некоммерческим организациям, осуществляющим деятельность в сфере социальной реабилитации и ресоциализации лиц, страдающих алкогольными расстройствами, прошедших лечение, а также потреблявших наркотические средства и психотропные вещества в немедицинских целях, на реализацию социально значимых проектов</t>
  </si>
  <si>
    <r>
      <t xml:space="preserve">По результатам прямого открытого голосования признать победителями республиканского конкурса среди сельских населенных пунктов Республики Тыва «Трезвое село», следующих сельских населенных пунктов:
</t>
    </r>
    <r>
      <rPr>
        <b/>
        <u/>
        <sz val="8"/>
        <rFont val="Times New Roman"/>
        <family val="1"/>
        <charset val="204"/>
      </rPr>
      <t>- Большие сельские населенные пункты:</t>
    </r>
    <r>
      <rPr>
        <sz val="8"/>
        <rFont val="Times New Roman"/>
        <family val="1"/>
        <charset val="204"/>
      </rPr>
      <t xml:space="preserve">
Первое место - с. Кызыл-Чыраа Тес-Хемского района;
Второе место - с. Барлык Барун-хемчикского района;
Третье место - с. Шеми Дзун-Хемчикского района.
</t>
    </r>
    <r>
      <rPr>
        <b/>
        <u/>
        <sz val="8"/>
        <rFont val="Times New Roman"/>
        <family val="1"/>
        <charset val="204"/>
      </rPr>
      <t>- Средние сельские населенные пункты:</t>
    </r>
    <r>
      <rPr>
        <sz val="8"/>
        <rFont val="Times New Roman"/>
        <family val="1"/>
        <charset val="204"/>
      </rPr>
      <t xml:space="preserve">
Первое место - с. Терлиг-Хая Кызылского района;
Второе место - с. Хадын Пий-Хемского района;
Третье место - с. Арыскан Улуг-Хемского района.
</t>
    </r>
    <r>
      <rPr>
        <u/>
        <sz val="8"/>
        <rFont val="Times New Roman"/>
        <family val="1"/>
        <charset val="204"/>
      </rPr>
      <t>- Малые сельские населенные пункты:</t>
    </r>
    <r>
      <rPr>
        <sz val="8"/>
        <rFont val="Times New Roman"/>
        <family val="1"/>
        <charset val="204"/>
      </rPr>
      <t xml:space="preserve">
Первое место - арбан Ленинка Пий-Хемского района. В соответствии с протоколом заседания организационного комитета по подведению итогов республиканского конкурса среди сельских населенных пунктов Республики Тыва «Трезвое село» от 26.01.2024 г. № 04-01-5/24 перечислены денежные премии победителям конкурса соответствии с размерами, установленными разделом 4 Положения о республиканском конкурсе среди сельских населенных пунктов Республики Тыва «Трезвое село", утвержденного постановлением  Правительства Республики Тыва 24.08.2023 г. № 628. Финансовые средства перечислены победителям республиканского конкурса среди сельских населенных пунктов республики. </t>
    </r>
  </si>
  <si>
    <t xml:space="preserve">На 2024 год из республиканского бюджета выделено 2 930 тыс. рублей для уничтожения дикорастущей конопли (по сравнению с предыдущим годом — 2 696,5 тыс. рублей, что составляет увеличение на 108,7 %). Из этой суммы предусмотрено:
-приобретение гербицидов сплошного действия «Спрут-Экстра» на сумму 2 810 тыс. рублей;
-утилизация упаковки гербицидов на сумму 120 тыс. рублей.
На 2024 год с местного бюджета муниципальных районов предусмотрено 1 324,0 тыс. рублей (АППГ – 1 274,0 тыс. рублей), в том числе: 
	Бай-Тайгинский - 30 тыс. рублей (АППГ – 30 тыс. руб.);
	Барун-Хемчикский - 130 тыс. рублей (АППГ – 100 тыс. руб.);
	Дзун-Хемчикский - 100 тыс. рублей (АППГ – 100 тыс. руб.);
	Каа-Хемский - 60 тыс. рублей (АППГ – 60 тыс. руб.);
	Кызылский - 180 тыс. рублей (АППГ – 200 тыс. руб.);
	Пий-Хемский - 236 тыс. рублей (АППГ - 236 тыс. руб.);
	Сут-Хольский - 40 тыс. рублей (АППГ – 40 тыс. руб.);
	Тандинский - 30 тыс. рублей (АППГ – 30 тыс. руб.);
	Тес-Хемский - 18 тыс. рублей (АППГ – 18 тыс. руб.);
	Улуг-Хемский - 90 тыс. рублей (АППГ- 90 тыс. руб.);
	Чаа-Хольский - 65 тыс. рублей (АППГ – 55 тыс. руб.);
	Чеди-Хольский - 45 тыс. рублей (АППГ – 45 тыс. руб.);
	г. Кызыл - 300 тыс. рублей (АППГ – 270 тыс. руб.).
В текущем году проведены следующие мероприятия по уничтожению конопли: 
•	путем химического опрыскивания - 1602,9 га или 65,15 %;
•	механизированное скашивание – 388,3 га или 15,78 %;
•	ручное скашивание, в том числе ручная прополка – 94 га или 3,82 %;
•	вспашка в целях вовлечения в оборот сельхозугодий – 25 га 1,02 %;
•	посев сельскохозяйственных культур для вовлечения в оборот сельхозугодий – 350 га или 14,23 %.
Согласно приказу Министерства сельского хозяйства и продовольствия Республики Тыва № 87-ОД от 27 апреля 2024 года, НКО осуществили распределение и передачу товарно-материальных ценностей муниципальным образованиям в рамках первого этапа. В этот период было передано 900 литров гербицидов, с окончанием до 3 мая 2024 года (Таблица 2). 
С учетом площадей, пораженных диким произрастанием конопли, был организован второй этап распределения гербицидов для муниципальных образований, который продлился до 7 июня 2024 года и составил 890 литров, в соответствии с приказом № 121-ОД от 28 мая 2024 года. 
Итоги первого и второго этапов отразили распределение 1790 литров гербицида из общего объема в 2000 литров. В дополнение, 120 литров гербицида было выделено Барун-Хемчикскому кожууну по дополнительному соглашению № 1 от 15 июля 2024 года. В Кызылском районе в совокупности было получено 240 литров, из которых 60 литров вернулись в НКО «Фонд развития фермерского бизнеса и сельскохозяйственных кооперативов Республики Тыва» по дополнительному соглашению № 2 от 20 сентября 2024 года.
В настоящее время в Министерстве сельского хозяйства и продовольствия хранится 150 литров гербицида «Спрут-Экстра», которые намерены распределить после первого заседания Межведомственного штаба при МВД по Республике Тыва в рамках операции «Мак-2025». 
Следует отметить, что Пий-Хемский район заключил договор с ООО «Содействие Агро Плюс» на поставку 180 литров гербицида Тотал 480. Сумма контракта составляет 113 040 рублей, финансируемых из муниципального бюджета. Поставка гербицидов в Пий-Хемский район состоялась 2 мая 2024 года.
Кроме того, мэрия города Кызыла подписала договор на поставку товарно-материальных ценностей (гербицидов) «Чистогряд» объемом 50 литров с ИП Полынцевым Е.А. сумма сделки составила 84 тысячи рублей. В сут-Хольском районе уничтожение конопли прошло с применением механизированных методов, что позволило повысить эффективность мероприятия.
На сегодняшний день заключается договор между НКО и ООО «Утилитсервис» на утилизацию 185 контейнеров, некогда хранивших гербициды. 
Согласно сведениям муниципальных образований, в 2024 году общая площадь, занятая дикорастущей коноплей, составила 2 460,2 гектара. В результате проведенных мероприятий было уничтожено 2 460,2 гектара, что составляет полное выполнение поставленной задачи на 100 % (АППГ — 2 917,6 га).
Анализ эффективности действий по уничтожению дикорастущей конопли за 2024 год продемонстрировал положительный результат, подчеркивающий сокращение площади очага на 457,4 гектара, что представляет собой значительное снижение или 84,3 % к 2023 году.
</t>
  </si>
  <si>
    <t>Данные средства направлены для приобретения наборов реагентов для диагностики инвитро для выявления наркотических и психоактивных веществ и их метаболитов в моче иммунохроматографическим методом с контролем подлинности образца «ИХА-МУЛЬТИ-ПЛЮС» в количестве 4543 наборов на сумму 2848,416 тыс.рублей. наборы поступили,  оплачено. Также проведена закупка 807 наборов на сумму 505,986 тыс. рублей. наборы поступили, оплачены. 
С целью раннего выявления потребления психоактивных веществ, в 2023-2024 учеб-ном году по обновленной методике социаль-но-психологического тестирования охвачено 30934 (АППГ – 29037) обучающихся с 13 лет (100% обучающихся, подлежащих тестиро-ванию).
Вторичной профилактикой необходимо охватить 1775 (АППГ – 153 или 0,52%) обу-чающихся или 5,73% от общего количества протестированных, у которых выявлен дис-баланс факторов риска (факторы, повышаю-щие вероятность проявления аддиктивных форм поведения или закрепляющие и под-держивающие паттерны поведения, харак-терные для различных форм поведения), факторов защиты (факторы, повышающие психологическую устойчивость к воздей-ствию факторов риска).
С 7 по 11 классы охватили 24103 (АППГ - 23038) школьника, в группе риска оказался 1201 чел. или 4,98% (АППГ – 151 или 0,65%), из числа о+P134бучающихся СПО охваче-но 6831 чел. (АППГ – 5999), из них в группе риска – 574 чел.  или 8,4% (АППГ – 2 или 0,03%).</t>
  </si>
  <si>
    <t xml:space="preserve">Приложение № 13 </t>
  </si>
  <si>
    <t>Информация о ходе реализации государственной программы Республики Тыва "Государственная антиалкогольная и антинаркотическая программа Республики Тыва"</t>
  </si>
  <si>
    <t>Объемы финансирования (тыс.рублей)</t>
  </si>
  <si>
    <t>Наименование мероприятия (объекта)</t>
  </si>
  <si>
    <t xml:space="preserve">план </t>
  </si>
  <si>
    <t xml:space="preserve">федеральный бюджет </t>
  </si>
  <si>
    <t xml:space="preserve">республиканский бюджет </t>
  </si>
  <si>
    <t xml:space="preserve">предусмотрено программой </t>
  </si>
  <si>
    <t xml:space="preserve">утверждено на 2024 год законом РТ о республиканском бюджете </t>
  </si>
  <si>
    <t xml:space="preserve">предусмотрено уточненной бюджетной росписью на отчетный период </t>
  </si>
  <si>
    <t xml:space="preserve">местный бюджет </t>
  </si>
  <si>
    <t xml:space="preserve">внебюджетные источники </t>
  </si>
  <si>
    <t xml:space="preserve">факт </t>
  </si>
  <si>
    <t>исполнение (кассовые расходы)</t>
  </si>
  <si>
    <t xml:space="preserve">Всего </t>
  </si>
  <si>
    <t>0</t>
  </si>
  <si>
    <t xml:space="preserve">ГБУ «Центр развития тувинской традиционной культуры и ремесел» (далее-Центр) сообщает о том, что в МБОУ «СОШ № 18 им. О.М-Д. Лопсана-Кендена г. Кызыла» 27 сентября прошла ежегодная встреча со школьниками «Ажык шолге ойнап, хоглээлинер!». Были представлены тувинские традиционнные игры «сыдым», «дээрбек», «кажык», стрельба из тувинского урянхайского лука «тыва ча» и конкурс по устному народному творчеству «аас-чогаал».
Итоги встречи:
8 школа.
1 места:
Бадыр Ахмед (ча);
Ондар Ойу (аас чогаал);
Донгак Соднам (сыдым);
Сарыглар Кан-Демир (дээрбек);
Дортай-оол Сайлаш (кажык).
2 места:
Монгуш Чиңзе (ча);
Ондар Доржу (аас чогаал);
Базар-оол Амыр-Санаа (сыдым);
Ондар Сылдыс (дээрбек);
Чапчын Ай-Херел (кажык).
3 места:
Ооржак Артыш (ча);
Енаа Алехандра (аас чогаал);
Иргит Очур (дээрбек);
Сат Аманда (кажык)
18 школа.
1 места:
Тулуш Саян (ча);
Кан-оол Айдыс (аас чогаал);
Монгуш Ананды (сыдым);
Тумат Амир (дээрбек);
Даскый Айдыс (кажык).
2 места:
Соян Долаан (ча);
Тулуш Аэлита (аас чогаал);
Хомушку Менги (сыдым);
Монгуш Айслан (дээрбек);
Монгуш Долума (кажык).
3 места:
Мичит-оол Янчываа (ча);
Куулар Юрслана (аас чогаал);
Балдан Аюш (сыдым)
Аракчаа Аюш (дээрбек);
Кара-Сал Алина (кажык)
</t>
  </si>
  <si>
    <t xml:space="preserve">В рамках Государственной антиалкогольной и антинаркотической программы Республики Тыва, утвержденной постановлением Правительства Республики Тыва от 08.11.2023 г.  № 803 в сводной бюджетной росписи Министерства труда и социального развития Республики Тыва на реализацию мероприятия Программы на 2024 год утверждены плановые лимиты за счет средств республиканского бюджета по мероприятию «4.6. Предоставление субсидий из республиканского бюджета Республики Тыва социально ориентированным некоммерческим организациям, осуществляющим деятельность в сфере социальной реабилитации и ресоциализации лиц, страдающих алкогольными расстройствами, прошедших лечение, а также потреблявших наркотические средства и психотропные вещества в немедицинских целях, на реализацию социально значимых проектов» в сумме 500,0 тыс. рублей.
В целях проведения конкурса по предоставлению субсидия из республиканского бюджета размещена на официальном сайте Министерства труда и социальной политики Республики Тыва (далее-Минтруд РТ) с 01 февраля 2024 г. по 01 марта 2024 года. Поступило всего 2 заявки от Автономной некоммерческой организации «Центр поддержки лиц с алкогольной и наркотической зависимостью «Дамырак» (далее АНО «Дамырак»), Местной общественной организации по социальной реабилитации и ресоциализации наркозависимых с. Сарыг-Сеп Каа-Хемского района Республики Тыва «Свобода» (далее - МОО «Свобода»).
21 марта 2024 г. проведен конкурс, по итогам оценки заявок комиссией признаны победителями конкурса МОО «Свобода» (155 баллов - 303,9216 тыс. рублей), 2 место АНО «Дамырак» (100 баллов - 196,0784 тыс. рублей).
Министерством труда и социальной политики Республики Тыва как уполномоченным органом подана заявка на финансирование средств субсидии 01.04.2024 г. № 2017/47 на имя министра финансов Республики Тыва. Повторно подались заявки на финансирование 13.06.2024 г. № 3939/47, 12.09.2024 № 6182/47. 
Министерством финансов Республики Тыва заявка профинансирована 12 сентября 2024 г. 
Постановление Правительства РТ от 22.11.2023 г. № 852 признано утратившим силу, также соглашения с получателями субсидии заключается в государственной интегрированной информационной системе управления общественными финансами «Электронный бюджет» в соответствии с типовой формой, утвержденной приказом Минфина Республики Тыва от 26.10.2021 г. № 80/1. 
В настоящее время Минтрудом РТ принято решение заключить соглашение по старому порядку в бумажном виде.  Финансовые средства перечислены на счета победителей 16 октября 2024 г. 
</t>
  </si>
  <si>
    <t>% исполения</t>
  </si>
  <si>
    <t xml:space="preserve">за 12 месяцев 2024 года </t>
  </si>
  <si>
    <t>на содержание ГБУЗ РТ "Республиканский наркологический диспансер" израсходовано 154319,7 тыс.рублей</t>
  </si>
  <si>
    <t>В 2024 году проведено всего 6 спортивно-массовых мероприятий:
1.	Республиканские соревнования по экстремальным видам спорта среди населения, посвященных Дню молодежи;
2.	Республиканские командные соревнования по кроссфиту «CrossFit Games» среди населения, посвященные празднованию Дня физкультурника;
3.	Республиканская спартакиада среди отцов муниципальных образований Республики Тыва, посвященная ко Дню отца в России
4.	Республиканский турнир по гиревому спорту среди юношей и девушек 15-16, 17-18 лет, посвященный Дню народного Единства
5.	Спартакиада среди Матерей и дочерей в рамках «Дня матери в России»
6.	Спартакиада среди инвалидов по зрению "Иду на рекорд" в честь празднования Международного дня инвалидов.
Общий охват участников, проведенных 6 мероприятий составляет 205 человек, из них несовершеннолетних – 98, взрослого населения – 107. Общая сумма сметы расходов 6 спортивно-массовых мероприятий в рамках Антиалкогольной программы составило 270 000 рублей.</t>
  </si>
  <si>
    <t>На 2024 г. профинансировано на сумму 530,0 тысяч рублей.
1. заключен договор с ООО «ОПХ Аллигатор» на размещение информации о профилактике алкоголизма на уличных рекламных конструкциях на сумму 130,0 тыс. рублей (баннеры - 2шт)  оплачен;
2. заключен договор с ООО ЦРУ на изготовление дизайн-макетов информационных материалов по пропаганде здорового образа жизни на сумму 100,0 тыс. рублей, профинансировано на 100%;
3. заключен договор с «ООО Студия 25 кадр» на размещение информации о профилактике алкоголизма изготовление социальной рекламы на телеканалах на сумму 70,0 тыс. рублей оплачено 100%;
4. заключен договор РА «Радуга» на размещение информации о профилактике алкоголизма печатной продукции на сумму 130,0 тыс. рублей, оплачено 100%.
5. заключен договор с Издательским домом «ТываМедияГрупп» на размещение информации о профилактике алкоголизма в СМИ и социальных сетях на сумму 100,0 тыс. рублей,  оплачен.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</si>
</sst>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8"/>
      <name val="Calibri"/>
      <family val="2"/>
      <scheme val="minor"/>
    </font>
    <font>
      <sz val="11"/>
      <name val="Times New Roman"/>
      <family val="1"/>
      <charset val="204"/>
    </font>
    <font>
      <sz val="9"/>
      <name val="Times New Roman"/>
      <family val="1"/>
      <charset val="204"/>
    </font>
    <font>
      <sz val="8"/>
      <name val="Times New Roman"/>
      <family val="1"/>
      <charset val="204"/>
    </font>
    <font>
      <b/>
      <u/>
      <sz val="8"/>
      <name val="Times New Roman"/>
      <family val="1"/>
      <charset val="204"/>
    </font>
    <font>
      <u/>
      <sz val="8"/>
      <name val="Times New Roman"/>
      <family val="1"/>
      <charset val="204"/>
    </font>
    <font>
      <sz val="11"/>
      <color theme="1"/>
      <name val="Times New Roman"/>
      <family val="1"/>
      <charset val="204"/>
    </font>
    <font>
      <b/>
      <sz val="11"/>
      <name val="Times New Roman"/>
      <family val="1"/>
      <charset val="204"/>
    </font>
    <font>
      <u/>
      <sz val="11"/>
      <name val="Times New Roman"/>
      <family val="1"/>
      <charset val="204"/>
    </font>
  </fonts>
  <fills count="3">
    <fill>
      <patternFill patternType="none"/>
    </fill>
    <fill>
      <patternFill patternType="gray125"/>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164" fontId="2" fillId="0" borderId="0" xfId="0" applyNumberFormat="1"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vertical="center"/>
    </xf>
    <xf numFmtId="0" fontId="2" fillId="0" borderId="0" xfId="0" applyFont="1" applyAlignment="1">
      <alignment horizontal="right" vertical="center"/>
    </xf>
    <xf numFmtId="164" fontId="0" fillId="0" borderId="0" xfId="0" applyNumberForma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view="pageBreakPreview" zoomScaleNormal="100" zoomScaleSheetLayoutView="100" workbookViewId="0">
      <pane xSplit="3" ySplit="7" topLeftCell="D23" activePane="bottomRight" state="frozen"/>
      <selection pane="topRight" activeCell="D1" sqref="D1"/>
      <selection pane="bottomLeft" activeCell="A8" sqref="A8"/>
      <selection pane="bottomRight" activeCell="O4" sqref="O4:O6"/>
    </sheetView>
  </sheetViews>
  <sheetFormatPr defaultRowHeight="15" x14ac:dyDescent="0.25"/>
  <cols>
    <col min="1" max="1" width="5.5703125" style="1" customWidth="1"/>
    <col min="2" max="2" width="32" customWidth="1"/>
    <col min="3" max="3" width="10.7109375" customWidth="1"/>
    <col min="4" max="4" width="11.28515625" style="1" customWidth="1"/>
    <col min="5" max="5" width="7.140625" customWidth="1"/>
    <col min="6" max="6" width="6.7109375" customWidth="1"/>
    <col min="7" max="7" width="13.7109375" style="1" customWidth="1"/>
    <col min="8" max="8" width="17.140625" customWidth="1"/>
    <col min="9" max="10" width="15.28515625" customWidth="1"/>
    <col min="11" max="11" width="7.28515625" customWidth="1"/>
    <col min="12" max="12" width="5.85546875" customWidth="1"/>
    <col min="13" max="13" width="7" customWidth="1"/>
    <col min="14" max="14" width="8" customWidth="1"/>
    <col min="15" max="15" width="71.7109375" customWidth="1"/>
  </cols>
  <sheetData>
    <row r="1" spans="1:15" ht="13.5" customHeight="1" x14ac:dyDescent="0.25">
      <c r="A1" s="5"/>
      <c r="B1" s="2"/>
      <c r="C1" s="2"/>
      <c r="D1" s="2"/>
      <c r="E1" s="2"/>
      <c r="F1" s="2"/>
      <c r="G1" s="2"/>
      <c r="H1" s="2"/>
      <c r="I1" s="2"/>
      <c r="J1" s="2"/>
      <c r="K1" s="2"/>
      <c r="L1" s="2"/>
      <c r="M1" s="2"/>
      <c r="N1" s="2"/>
      <c r="O1" s="2" t="s">
        <v>29</v>
      </c>
    </row>
    <row r="2" spans="1:15" ht="15" customHeight="1" x14ac:dyDescent="0.25">
      <c r="A2" s="5"/>
      <c r="B2" s="22" t="s">
        <v>30</v>
      </c>
      <c r="C2" s="23"/>
      <c r="D2" s="23"/>
      <c r="E2" s="23"/>
      <c r="F2" s="23"/>
      <c r="G2" s="23"/>
      <c r="H2" s="23"/>
      <c r="I2" s="23"/>
      <c r="J2" s="23"/>
      <c r="K2" s="23"/>
      <c r="L2" s="23"/>
      <c r="M2" s="23"/>
      <c r="N2" s="23"/>
      <c r="O2" s="24"/>
    </row>
    <row r="3" spans="1:15" ht="30.75" customHeight="1" x14ac:dyDescent="0.25">
      <c r="A3" s="5"/>
      <c r="B3" s="2"/>
      <c r="C3" s="42" t="s">
        <v>48</v>
      </c>
      <c r="D3" s="43"/>
      <c r="E3" s="43"/>
      <c r="F3" s="43"/>
      <c r="G3" s="43"/>
      <c r="H3" s="43"/>
      <c r="I3" s="43"/>
      <c r="J3" s="43"/>
      <c r="K3" s="43"/>
      <c r="L3" s="43"/>
      <c r="M3" s="43"/>
      <c r="N3" s="44"/>
      <c r="O3" s="3">
        <f>G11+G15+G23+G34</f>
        <v>138605</v>
      </c>
    </row>
    <row r="4" spans="1:15" ht="13.5" customHeight="1" x14ac:dyDescent="0.25">
      <c r="A4" s="2" t="s">
        <v>0</v>
      </c>
      <c r="B4" s="45" t="s">
        <v>32</v>
      </c>
      <c r="C4" s="22" t="s">
        <v>31</v>
      </c>
      <c r="D4" s="23"/>
      <c r="E4" s="23"/>
      <c r="F4" s="23"/>
      <c r="G4" s="23"/>
      <c r="H4" s="23"/>
      <c r="I4" s="23"/>
      <c r="J4" s="23"/>
      <c r="K4" s="23"/>
      <c r="L4" s="23"/>
      <c r="M4" s="23"/>
      <c r="N4" s="23"/>
      <c r="O4" s="45" t="s">
        <v>2</v>
      </c>
    </row>
    <row r="5" spans="1:15" ht="29.25" customHeight="1" x14ac:dyDescent="0.25">
      <c r="A5" s="2" t="s">
        <v>1</v>
      </c>
      <c r="B5" s="45"/>
      <c r="C5" s="45" t="s">
        <v>5</v>
      </c>
      <c r="D5" s="45"/>
      <c r="E5" s="22" t="s">
        <v>34</v>
      </c>
      <c r="F5" s="24"/>
      <c r="G5" s="22" t="s">
        <v>35</v>
      </c>
      <c r="H5" s="23"/>
      <c r="I5" s="23"/>
      <c r="J5" s="24"/>
      <c r="K5" s="22" t="s">
        <v>39</v>
      </c>
      <c r="L5" s="24"/>
      <c r="M5" s="22" t="s">
        <v>40</v>
      </c>
      <c r="N5" s="24"/>
      <c r="O5" s="45"/>
    </row>
    <row r="6" spans="1:15" ht="88.5" customHeight="1" x14ac:dyDescent="0.25">
      <c r="A6" s="2"/>
      <c r="B6" s="45"/>
      <c r="C6" s="2" t="s">
        <v>33</v>
      </c>
      <c r="D6" s="2" t="s">
        <v>4</v>
      </c>
      <c r="E6" s="2" t="s">
        <v>3</v>
      </c>
      <c r="F6" s="2" t="s">
        <v>4</v>
      </c>
      <c r="G6" s="2" t="s">
        <v>36</v>
      </c>
      <c r="H6" s="2" t="s">
        <v>37</v>
      </c>
      <c r="I6" s="2" t="s">
        <v>38</v>
      </c>
      <c r="J6" s="2" t="s">
        <v>42</v>
      </c>
      <c r="K6" s="2" t="s">
        <v>33</v>
      </c>
      <c r="L6" s="2" t="s">
        <v>4</v>
      </c>
      <c r="M6" s="2" t="s">
        <v>33</v>
      </c>
      <c r="N6" s="2" t="s">
        <v>41</v>
      </c>
      <c r="O6" s="45"/>
    </row>
    <row r="7" spans="1:15" x14ac:dyDescent="0.25">
      <c r="A7" s="2">
        <v>1</v>
      </c>
      <c r="B7" s="2">
        <v>2</v>
      </c>
      <c r="C7" s="2">
        <v>3</v>
      </c>
      <c r="D7" s="2">
        <v>4</v>
      </c>
      <c r="E7" s="2">
        <v>5</v>
      </c>
      <c r="F7" s="2">
        <v>6</v>
      </c>
      <c r="G7" s="2">
        <v>7</v>
      </c>
      <c r="H7" s="2">
        <v>8</v>
      </c>
      <c r="I7" s="2">
        <v>9</v>
      </c>
      <c r="J7" s="2"/>
      <c r="K7" s="2">
        <v>10</v>
      </c>
      <c r="L7" s="2">
        <v>11</v>
      </c>
      <c r="M7" s="2">
        <v>12</v>
      </c>
      <c r="N7" s="2">
        <v>13</v>
      </c>
      <c r="O7" s="2">
        <v>15</v>
      </c>
    </row>
    <row r="8" spans="1:15" ht="17.25" customHeight="1" x14ac:dyDescent="0.25">
      <c r="A8" s="31" t="s">
        <v>9</v>
      </c>
      <c r="B8" s="32"/>
      <c r="C8" s="32"/>
      <c r="D8" s="32"/>
      <c r="E8" s="32"/>
      <c r="F8" s="32"/>
      <c r="G8" s="32"/>
      <c r="H8" s="32"/>
      <c r="I8" s="32"/>
      <c r="J8" s="32"/>
      <c r="K8" s="32"/>
      <c r="L8" s="32"/>
      <c r="M8" s="32"/>
      <c r="N8" s="32"/>
      <c r="O8" s="33"/>
    </row>
    <row r="9" spans="1:15" hidden="1" x14ac:dyDescent="0.25">
      <c r="A9" s="34"/>
      <c r="B9" s="35"/>
      <c r="C9" s="35"/>
      <c r="D9" s="35"/>
      <c r="E9" s="35"/>
      <c r="F9" s="35"/>
      <c r="G9" s="35"/>
      <c r="H9" s="35"/>
      <c r="I9" s="35"/>
      <c r="J9" s="35"/>
      <c r="K9" s="35"/>
      <c r="L9" s="35"/>
      <c r="M9" s="35"/>
      <c r="N9" s="35"/>
      <c r="O9" s="36"/>
    </row>
    <row r="10" spans="1:15" hidden="1" x14ac:dyDescent="0.25">
      <c r="A10" s="37"/>
      <c r="B10" s="38"/>
      <c r="C10" s="38"/>
      <c r="D10" s="38"/>
      <c r="E10" s="38"/>
      <c r="F10" s="38"/>
      <c r="G10" s="38"/>
      <c r="H10" s="38"/>
      <c r="I10" s="38"/>
      <c r="J10" s="38"/>
      <c r="K10" s="38"/>
      <c r="L10" s="38"/>
      <c r="M10" s="38"/>
      <c r="N10" s="38"/>
      <c r="O10" s="39"/>
    </row>
    <row r="11" spans="1:15" x14ac:dyDescent="0.25">
      <c r="A11" s="45" t="s">
        <v>7</v>
      </c>
      <c r="B11" s="46" t="s">
        <v>6</v>
      </c>
      <c r="C11" s="28">
        <f>I11</f>
        <v>154319.70000000001</v>
      </c>
      <c r="D11" s="28">
        <f>J11</f>
        <v>154319.70000000001</v>
      </c>
      <c r="E11" s="16" t="s">
        <v>44</v>
      </c>
      <c r="F11" s="16" t="s">
        <v>44</v>
      </c>
      <c r="G11" s="13">
        <v>131020</v>
      </c>
      <c r="H11" s="13">
        <v>131020</v>
      </c>
      <c r="I11" s="28">
        <v>154319.70000000001</v>
      </c>
      <c r="J11" s="28">
        <v>154319.70000000001</v>
      </c>
      <c r="K11" s="13">
        <v>0</v>
      </c>
      <c r="L11" s="50">
        <v>0</v>
      </c>
      <c r="M11" s="50">
        <v>0</v>
      </c>
      <c r="N11" s="13">
        <v>0</v>
      </c>
      <c r="O11" s="47" t="s">
        <v>49</v>
      </c>
    </row>
    <row r="12" spans="1:15" x14ac:dyDescent="0.25">
      <c r="A12" s="45"/>
      <c r="B12" s="46"/>
      <c r="C12" s="14"/>
      <c r="D12" s="14"/>
      <c r="E12" s="17"/>
      <c r="F12" s="17"/>
      <c r="G12" s="14"/>
      <c r="H12" s="14"/>
      <c r="I12" s="29"/>
      <c r="J12" s="29"/>
      <c r="K12" s="14"/>
      <c r="L12" s="51"/>
      <c r="M12" s="51"/>
      <c r="N12" s="14"/>
      <c r="O12" s="48"/>
    </row>
    <row r="13" spans="1:15" x14ac:dyDescent="0.25">
      <c r="A13" s="45"/>
      <c r="B13" s="46"/>
      <c r="C13" s="15"/>
      <c r="D13" s="15"/>
      <c r="E13" s="18"/>
      <c r="F13" s="18"/>
      <c r="G13" s="15"/>
      <c r="H13" s="15"/>
      <c r="I13" s="30"/>
      <c r="J13" s="30"/>
      <c r="K13" s="15"/>
      <c r="L13" s="52"/>
      <c r="M13" s="52"/>
      <c r="N13" s="15"/>
      <c r="O13" s="49"/>
    </row>
    <row r="14" spans="1:15" ht="13.5" customHeight="1" x14ac:dyDescent="0.25">
      <c r="A14" s="25" t="s">
        <v>8</v>
      </c>
      <c r="B14" s="26"/>
      <c r="C14" s="26"/>
      <c r="D14" s="26"/>
      <c r="E14" s="26"/>
      <c r="F14" s="26"/>
      <c r="G14" s="26"/>
      <c r="H14" s="26"/>
      <c r="I14" s="26"/>
      <c r="J14" s="26"/>
      <c r="K14" s="26"/>
      <c r="L14" s="26"/>
      <c r="M14" s="26"/>
      <c r="N14" s="26"/>
      <c r="O14" s="27"/>
    </row>
    <row r="15" spans="1:15" x14ac:dyDescent="0.25">
      <c r="A15" s="45" t="s">
        <v>10</v>
      </c>
      <c r="B15" s="46" t="s">
        <v>11</v>
      </c>
      <c r="C15" s="28">
        <f>I15</f>
        <v>530</v>
      </c>
      <c r="D15" s="28">
        <f>J15</f>
        <v>530</v>
      </c>
      <c r="E15" s="16" t="s">
        <v>44</v>
      </c>
      <c r="F15" s="16" t="s">
        <v>44</v>
      </c>
      <c r="G15" s="13">
        <v>530</v>
      </c>
      <c r="H15" s="13">
        <v>530</v>
      </c>
      <c r="I15" s="28">
        <v>530</v>
      </c>
      <c r="J15" s="28">
        <v>530</v>
      </c>
      <c r="K15" s="13">
        <v>0</v>
      </c>
      <c r="L15" s="50">
        <v>0</v>
      </c>
      <c r="M15" s="13">
        <v>0</v>
      </c>
      <c r="N15" s="13">
        <v>0</v>
      </c>
      <c r="O15" s="47" t="s">
        <v>51</v>
      </c>
    </row>
    <row r="16" spans="1:15" x14ac:dyDescent="0.25">
      <c r="A16" s="45"/>
      <c r="B16" s="46"/>
      <c r="C16" s="14"/>
      <c r="D16" s="14"/>
      <c r="E16" s="17"/>
      <c r="F16" s="17"/>
      <c r="G16" s="14"/>
      <c r="H16" s="14"/>
      <c r="I16" s="29"/>
      <c r="J16" s="29"/>
      <c r="K16" s="14"/>
      <c r="L16" s="51"/>
      <c r="M16" s="14"/>
      <c r="N16" s="14"/>
      <c r="O16" s="48"/>
    </row>
    <row r="17" spans="1:15" x14ac:dyDescent="0.25">
      <c r="A17" s="45"/>
      <c r="B17" s="46"/>
      <c r="C17" s="15"/>
      <c r="D17" s="15"/>
      <c r="E17" s="18"/>
      <c r="F17" s="18"/>
      <c r="G17" s="15"/>
      <c r="H17" s="15"/>
      <c r="I17" s="30"/>
      <c r="J17" s="30"/>
      <c r="K17" s="15"/>
      <c r="L17" s="52"/>
      <c r="M17" s="15"/>
      <c r="N17" s="15"/>
      <c r="O17" s="49"/>
    </row>
    <row r="18" spans="1:15" x14ac:dyDescent="0.25">
      <c r="A18" s="45" t="s">
        <v>12</v>
      </c>
      <c r="B18" s="46" t="s">
        <v>13</v>
      </c>
      <c r="C18" s="28">
        <f>I18</f>
        <v>270</v>
      </c>
      <c r="D18" s="28">
        <f>J18</f>
        <v>270</v>
      </c>
      <c r="E18" s="16" t="s">
        <v>44</v>
      </c>
      <c r="F18" s="16" t="s">
        <v>44</v>
      </c>
      <c r="G18" s="13">
        <v>270</v>
      </c>
      <c r="H18" s="13">
        <v>270</v>
      </c>
      <c r="I18" s="28">
        <v>270</v>
      </c>
      <c r="J18" s="28">
        <v>270</v>
      </c>
      <c r="K18" s="13">
        <v>0</v>
      </c>
      <c r="L18" s="50">
        <v>0</v>
      </c>
      <c r="M18" s="13">
        <v>0</v>
      </c>
      <c r="N18" s="13">
        <v>0</v>
      </c>
      <c r="O18" s="47" t="s">
        <v>50</v>
      </c>
    </row>
    <row r="19" spans="1:15" x14ac:dyDescent="0.25">
      <c r="A19" s="45"/>
      <c r="B19" s="46"/>
      <c r="C19" s="14"/>
      <c r="D19" s="14"/>
      <c r="E19" s="17"/>
      <c r="F19" s="17"/>
      <c r="G19" s="14"/>
      <c r="H19" s="14"/>
      <c r="I19" s="29"/>
      <c r="J19" s="29"/>
      <c r="K19" s="14"/>
      <c r="L19" s="51"/>
      <c r="M19" s="14"/>
      <c r="N19" s="14"/>
      <c r="O19" s="48"/>
    </row>
    <row r="20" spans="1:15" x14ac:dyDescent="0.25">
      <c r="A20" s="45"/>
      <c r="B20" s="46"/>
      <c r="C20" s="15"/>
      <c r="D20" s="15"/>
      <c r="E20" s="18"/>
      <c r="F20" s="18"/>
      <c r="G20" s="15"/>
      <c r="H20" s="15"/>
      <c r="I20" s="30"/>
      <c r="J20" s="30"/>
      <c r="K20" s="15"/>
      <c r="L20" s="52"/>
      <c r="M20" s="15"/>
      <c r="N20" s="15"/>
      <c r="O20" s="49"/>
    </row>
    <row r="21" spans="1:15" x14ac:dyDescent="0.25">
      <c r="A21" s="45" t="s">
        <v>14</v>
      </c>
      <c r="B21" s="46" t="s">
        <v>15</v>
      </c>
      <c r="C21" s="28">
        <f>I21</f>
        <v>200</v>
      </c>
      <c r="D21" s="28">
        <f>J21</f>
        <v>200</v>
      </c>
      <c r="E21" s="16" t="s">
        <v>44</v>
      </c>
      <c r="F21" s="16" t="s">
        <v>44</v>
      </c>
      <c r="G21" s="40">
        <v>200</v>
      </c>
      <c r="H21" s="13">
        <v>200</v>
      </c>
      <c r="I21" s="28">
        <v>200</v>
      </c>
      <c r="J21" s="28">
        <v>200</v>
      </c>
      <c r="K21" s="13">
        <v>0</v>
      </c>
      <c r="L21" s="50">
        <v>0</v>
      </c>
      <c r="M21" s="13">
        <v>0</v>
      </c>
      <c r="N21" s="13">
        <v>0</v>
      </c>
      <c r="O21" s="47" t="s">
        <v>45</v>
      </c>
    </row>
    <row r="22" spans="1:15" ht="21.75" customHeight="1" x14ac:dyDescent="0.25">
      <c r="A22" s="45"/>
      <c r="B22" s="46"/>
      <c r="C22" s="15"/>
      <c r="D22" s="15"/>
      <c r="E22" s="18"/>
      <c r="F22" s="18"/>
      <c r="G22" s="41"/>
      <c r="H22" s="15"/>
      <c r="I22" s="30"/>
      <c r="J22" s="30"/>
      <c r="K22" s="14"/>
      <c r="L22" s="51"/>
      <c r="M22" s="14"/>
      <c r="N22" s="14"/>
      <c r="O22" s="48"/>
    </row>
    <row r="23" spans="1:15" x14ac:dyDescent="0.25">
      <c r="A23" s="45" t="s">
        <v>16</v>
      </c>
      <c r="B23" s="46" t="s">
        <v>17</v>
      </c>
      <c r="C23" s="28">
        <f>I23</f>
        <v>3700</v>
      </c>
      <c r="D23" s="28">
        <f>J23</f>
        <v>3700</v>
      </c>
      <c r="E23" s="16" t="s">
        <v>44</v>
      </c>
      <c r="F23" s="16" t="s">
        <v>44</v>
      </c>
      <c r="G23" s="13">
        <v>3700</v>
      </c>
      <c r="H23" s="13">
        <v>3700</v>
      </c>
      <c r="I23" s="28">
        <v>3700</v>
      </c>
      <c r="J23" s="28">
        <v>3700</v>
      </c>
      <c r="K23" s="13">
        <v>0</v>
      </c>
      <c r="L23" s="50">
        <v>0</v>
      </c>
      <c r="M23" s="13">
        <v>0</v>
      </c>
      <c r="N23" s="13">
        <v>0</v>
      </c>
      <c r="O23" s="47" t="s">
        <v>26</v>
      </c>
    </row>
    <row r="24" spans="1:15" x14ac:dyDescent="0.25">
      <c r="A24" s="45"/>
      <c r="B24" s="46"/>
      <c r="C24" s="14"/>
      <c r="D24" s="14"/>
      <c r="E24" s="17"/>
      <c r="F24" s="17"/>
      <c r="G24" s="14"/>
      <c r="H24" s="14"/>
      <c r="I24" s="29"/>
      <c r="J24" s="29"/>
      <c r="K24" s="14"/>
      <c r="L24" s="51"/>
      <c r="M24" s="14"/>
      <c r="N24" s="14"/>
      <c r="O24" s="48"/>
    </row>
    <row r="25" spans="1:15" x14ac:dyDescent="0.25">
      <c r="A25" s="45"/>
      <c r="B25" s="46"/>
      <c r="C25" s="15"/>
      <c r="D25" s="15"/>
      <c r="E25" s="18"/>
      <c r="F25" s="18"/>
      <c r="G25" s="15"/>
      <c r="H25" s="15"/>
      <c r="I25" s="30"/>
      <c r="J25" s="30"/>
      <c r="K25" s="15"/>
      <c r="L25" s="52"/>
      <c r="M25" s="15"/>
      <c r="N25" s="15"/>
      <c r="O25" s="49"/>
    </row>
    <row r="26" spans="1:15" ht="18" customHeight="1" x14ac:dyDescent="0.25">
      <c r="A26" s="31" t="s">
        <v>18</v>
      </c>
      <c r="B26" s="32"/>
      <c r="C26" s="32"/>
      <c r="D26" s="32"/>
      <c r="E26" s="32"/>
      <c r="F26" s="32"/>
      <c r="G26" s="32"/>
      <c r="H26" s="32"/>
      <c r="I26" s="32"/>
      <c r="J26" s="32"/>
      <c r="K26" s="32"/>
      <c r="L26" s="32"/>
      <c r="M26" s="32"/>
      <c r="N26" s="32"/>
      <c r="O26" s="33"/>
    </row>
    <row r="27" spans="1:15" hidden="1" x14ac:dyDescent="0.25">
      <c r="A27" s="34"/>
      <c r="B27" s="35"/>
      <c r="C27" s="35"/>
      <c r="D27" s="35"/>
      <c r="E27" s="35"/>
      <c r="F27" s="35"/>
      <c r="G27" s="35"/>
      <c r="H27" s="35"/>
      <c r="I27" s="35"/>
      <c r="J27" s="35"/>
      <c r="K27" s="35"/>
      <c r="L27" s="35"/>
      <c r="M27" s="35"/>
      <c r="N27" s="35"/>
      <c r="O27" s="36"/>
    </row>
    <row r="28" spans="1:15" x14ac:dyDescent="0.25">
      <c r="A28" s="45" t="s">
        <v>19</v>
      </c>
      <c r="B28" s="46" t="s">
        <v>20</v>
      </c>
      <c r="C28" s="28">
        <f>I28+K28</f>
        <v>3632</v>
      </c>
      <c r="D28" s="28">
        <f>J28+L28</f>
        <v>3632</v>
      </c>
      <c r="E28" s="16" t="s">
        <v>44</v>
      </c>
      <c r="F28" s="16" t="s">
        <v>44</v>
      </c>
      <c r="G28" s="13">
        <v>2930</v>
      </c>
      <c r="H28" s="13">
        <v>2930</v>
      </c>
      <c r="I28" s="28">
        <v>2930</v>
      </c>
      <c r="J28" s="28">
        <v>2930</v>
      </c>
      <c r="K28" s="13">
        <v>702</v>
      </c>
      <c r="L28" s="53">
        <v>702</v>
      </c>
      <c r="M28" s="13">
        <v>0</v>
      </c>
      <c r="N28" s="13">
        <v>0</v>
      </c>
      <c r="O28" s="47" t="s">
        <v>27</v>
      </c>
    </row>
    <row r="29" spans="1:15" x14ac:dyDescent="0.25">
      <c r="A29" s="45"/>
      <c r="B29" s="46"/>
      <c r="C29" s="14"/>
      <c r="D29" s="14"/>
      <c r="E29" s="17"/>
      <c r="F29" s="17"/>
      <c r="G29" s="14"/>
      <c r="H29" s="14"/>
      <c r="I29" s="29"/>
      <c r="J29" s="29"/>
      <c r="K29" s="14"/>
      <c r="L29" s="54"/>
      <c r="M29" s="14"/>
      <c r="N29" s="14"/>
      <c r="O29" s="48"/>
    </row>
    <row r="30" spans="1:15" x14ac:dyDescent="0.25">
      <c r="A30" s="45"/>
      <c r="B30" s="46"/>
      <c r="C30" s="15"/>
      <c r="D30" s="15"/>
      <c r="E30" s="18"/>
      <c r="F30" s="18"/>
      <c r="G30" s="15"/>
      <c r="H30" s="15"/>
      <c r="I30" s="30"/>
      <c r="J30" s="30"/>
      <c r="K30" s="15"/>
      <c r="L30" s="55"/>
      <c r="M30" s="15"/>
      <c r="N30" s="15"/>
      <c r="O30" s="49"/>
    </row>
    <row r="31" spans="1:15" ht="12.75" customHeight="1" x14ac:dyDescent="0.25">
      <c r="A31" s="31" t="s">
        <v>21</v>
      </c>
      <c r="B31" s="32"/>
      <c r="C31" s="32"/>
      <c r="D31" s="32"/>
      <c r="E31" s="32"/>
      <c r="F31" s="32"/>
      <c r="G31" s="32"/>
      <c r="H31" s="32"/>
      <c r="I31" s="32"/>
      <c r="J31" s="32"/>
      <c r="K31" s="32"/>
      <c r="L31" s="32"/>
      <c r="M31" s="32"/>
      <c r="N31" s="32"/>
      <c r="O31" s="33"/>
    </row>
    <row r="32" spans="1:15" hidden="1" x14ac:dyDescent="0.25">
      <c r="A32" s="34"/>
      <c r="B32" s="35"/>
      <c r="C32" s="35"/>
      <c r="D32" s="35"/>
      <c r="E32" s="35"/>
      <c r="F32" s="35"/>
      <c r="G32" s="35"/>
      <c r="H32" s="35"/>
      <c r="I32" s="35"/>
      <c r="J32" s="35"/>
      <c r="K32" s="35"/>
      <c r="L32" s="35"/>
      <c r="M32" s="35"/>
      <c r="N32" s="35"/>
      <c r="O32" s="36"/>
    </row>
    <row r="33" spans="1:15" ht="4.5" customHeight="1" x14ac:dyDescent="0.25">
      <c r="A33" s="37"/>
      <c r="B33" s="38"/>
      <c r="C33" s="38"/>
      <c r="D33" s="38"/>
      <c r="E33" s="38"/>
      <c r="F33" s="38"/>
      <c r="G33" s="38"/>
      <c r="H33" s="38"/>
      <c r="I33" s="38"/>
      <c r="J33" s="38"/>
      <c r="K33" s="38"/>
      <c r="L33" s="38"/>
      <c r="M33" s="38"/>
      <c r="N33" s="38"/>
      <c r="O33" s="39"/>
    </row>
    <row r="34" spans="1:15" x14ac:dyDescent="0.25">
      <c r="A34" s="45" t="s">
        <v>22</v>
      </c>
      <c r="B34" s="46" t="s">
        <v>23</v>
      </c>
      <c r="C34" s="13">
        <f>I34</f>
        <v>3354.45</v>
      </c>
      <c r="D34" s="13">
        <f>J34</f>
        <v>3354.45</v>
      </c>
      <c r="E34" s="16" t="s">
        <v>44</v>
      </c>
      <c r="F34" s="16" t="s">
        <v>44</v>
      </c>
      <c r="G34" s="13">
        <v>3355</v>
      </c>
      <c r="H34" s="13">
        <v>3355</v>
      </c>
      <c r="I34" s="13">
        <v>3354.45</v>
      </c>
      <c r="J34" s="13">
        <v>3354.45</v>
      </c>
      <c r="K34" s="53">
        <v>0</v>
      </c>
      <c r="L34" s="50">
        <v>0</v>
      </c>
      <c r="M34" s="13">
        <v>0</v>
      </c>
      <c r="N34" s="13">
        <v>0</v>
      </c>
      <c r="O34" s="47" t="s">
        <v>28</v>
      </c>
    </row>
    <row r="35" spans="1:15" x14ac:dyDescent="0.25">
      <c r="A35" s="45"/>
      <c r="B35" s="46"/>
      <c r="C35" s="14"/>
      <c r="D35" s="14"/>
      <c r="E35" s="17"/>
      <c r="F35" s="17"/>
      <c r="G35" s="14"/>
      <c r="H35" s="14"/>
      <c r="I35" s="14"/>
      <c r="J35" s="14"/>
      <c r="K35" s="54"/>
      <c r="L35" s="51"/>
      <c r="M35" s="14"/>
      <c r="N35" s="14"/>
      <c r="O35" s="48"/>
    </row>
    <row r="36" spans="1:15" x14ac:dyDescent="0.25">
      <c r="A36" s="45"/>
      <c r="B36" s="46"/>
      <c r="C36" s="15"/>
      <c r="D36" s="15"/>
      <c r="E36" s="18"/>
      <c r="F36" s="18"/>
      <c r="G36" s="15"/>
      <c r="H36" s="15"/>
      <c r="I36" s="15"/>
      <c r="J36" s="15"/>
      <c r="K36" s="55"/>
      <c r="L36" s="52"/>
      <c r="M36" s="15"/>
      <c r="N36" s="15"/>
      <c r="O36" s="49"/>
    </row>
    <row r="37" spans="1:15" ht="39.75" customHeight="1" x14ac:dyDescent="0.25">
      <c r="A37" s="45" t="s">
        <v>24</v>
      </c>
      <c r="B37" s="46" t="s">
        <v>25</v>
      </c>
      <c r="C37" s="13">
        <f>I37</f>
        <v>500</v>
      </c>
      <c r="D37" s="19">
        <f>J37</f>
        <v>500</v>
      </c>
      <c r="E37" s="16" t="s">
        <v>44</v>
      </c>
      <c r="F37" s="16" t="s">
        <v>44</v>
      </c>
      <c r="G37" s="13">
        <v>500</v>
      </c>
      <c r="H37" s="13">
        <v>500</v>
      </c>
      <c r="I37" s="13">
        <v>500</v>
      </c>
      <c r="J37" s="13">
        <v>500</v>
      </c>
      <c r="K37" s="13">
        <v>0</v>
      </c>
      <c r="L37" s="50">
        <v>0</v>
      </c>
      <c r="M37" s="13">
        <v>0</v>
      </c>
      <c r="N37" s="13">
        <v>0</v>
      </c>
      <c r="O37" s="47" t="s">
        <v>46</v>
      </c>
    </row>
    <row r="38" spans="1:15" ht="45" customHeight="1" x14ac:dyDescent="0.25">
      <c r="A38" s="45"/>
      <c r="B38" s="46"/>
      <c r="C38" s="14"/>
      <c r="D38" s="20"/>
      <c r="E38" s="17"/>
      <c r="F38" s="17"/>
      <c r="G38" s="14"/>
      <c r="H38" s="14"/>
      <c r="I38" s="14"/>
      <c r="J38" s="14"/>
      <c r="K38" s="14"/>
      <c r="L38" s="51"/>
      <c r="M38" s="14"/>
      <c r="N38" s="14"/>
      <c r="O38" s="48"/>
    </row>
    <row r="39" spans="1:15" ht="84.75" customHeight="1" x14ac:dyDescent="0.25">
      <c r="A39" s="45"/>
      <c r="B39" s="46"/>
      <c r="C39" s="15"/>
      <c r="D39" s="21"/>
      <c r="E39" s="18"/>
      <c r="F39" s="18"/>
      <c r="G39" s="15"/>
      <c r="H39" s="15"/>
      <c r="I39" s="15"/>
      <c r="J39" s="15"/>
      <c r="K39" s="15"/>
      <c r="L39" s="52"/>
      <c r="M39" s="15"/>
      <c r="N39" s="15"/>
      <c r="O39" s="49"/>
    </row>
    <row r="40" spans="1:15" x14ac:dyDescent="0.25">
      <c r="A40" s="4"/>
      <c r="B40" s="9" t="s">
        <v>43</v>
      </c>
      <c r="C40" s="10">
        <f>C11+C15+C18+C21+C23+C28+C34+C37</f>
        <v>166506.15000000002</v>
      </c>
      <c r="D40" s="10">
        <f>D11+D15+D18+D21+D23+D28+D34+D37</f>
        <v>166506.15000000002</v>
      </c>
      <c r="E40" s="10">
        <f t="shared" ref="E40:N40" si="0">E11+E15+E18+E21+E23+E28+E34+E37</f>
        <v>0</v>
      </c>
      <c r="F40" s="10">
        <f t="shared" si="0"/>
        <v>0</v>
      </c>
      <c r="G40" s="10">
        <f>G11+G15+G18+G21+G23+G28+G34+G37</f>
        <v>142505</v>
      </c>
      <c r="H40" s="10">
        <f>H11+H15+H18+H21+H23+H28+H34+H37</f>
        <v>142505</v>
      </c>
      <c r="I40" s="10">
        <f>I11+I15+I18+I21+I23+I28+I34+I37</f>
        <v>165804.15000000002</v>
      </c>
      <c r="J40" s="10">
        <f>J11+J15+J18+J21+J23+J28+J34+J37</f>
        <v>165804.15000000002</v>
      </c>
      <c r="K40" s="10">
        <f>K11+K15+K18+K21+K23+K28+K34+K37</f>
        <v>702</v>
      </c>
      <c r="L40" s="10">
        <f t="shared" si="0"/>
        <v>702</v>
      </c>
      <c r="M40" s="10">
        <f t="shared" si="0"/>
        <v>0</v>
      </c>
      <c r="N40" s="10">
        <f t="shared" si="0"/>
        <v>0</v>
      </c>
      <c r="O40" s="6"/>
    </row>
    <row r="41" spans="1:15" x14ac:dyDescent="0.25">
      <c r="A41" s="5"/>
      <c r="B41" s="11" t="s">
        <v>47</v>
      </c>
      <c r="C41" s="7">
        <f>D40/C40*100</f>
        <v>100</v>
      </c>
      <c r="D41" s="5"/>
      <c r="E41" s="7"/>
      <c r="F41" s="7"/>
      <c r="G41" s="5"/>
      <c r="H41" s="7"/>
      <c r="I41" s="8"/>
      <c r="J41" s="8"/>
      <c r="K41" s="7"/>
      <c r="L41" s="7"/>
      <c r="M41" s="7"/>
      <c r="N41" s="7"/>
      <c r="O41" s="8"/>
    </row>
    <row r="42" spans="1:15" x14ac:dyDescent="0.25">
      <c r="J42" s="12">
        <f>J11+J15+J23+J34</f>
        <v>161904.15000000002</v>
      </c>
    </row>
  </sheetData>
  <mergeCells count="134">
    <mergeCell ref="K37:K39"/>
    <mergeCell ref="O37:O39"/>
    <mergeCell ref="L11:L13"/>
    <mergeCell ref="M11:M13"/>
    <mergeCell ref="N11:N13"/>
    <mergeCell ref="L23:L25"/>
    <mergeCell ref="M23:M25"/>
    <mergeCell ref="N23:N25"/>
    <mergeCell ref="L37:L39"/>
    <mergeCell ref="M37:M39"/>
    <mergeCell ref="N37:N39"/>
    <mergeCell ref="N34:N36"/>
    <mergeCell ref="N21:N22"/>
    <mergeCell ref="K23:K25"/>
    <mergeCell ref="O23:O25"/>
    <mergeCell ref="K28:K30"/>
    <mergeCell ref="O28:O30"/>
    <mergeCell ref="K34:K36"/>
    <mergeCell ref="O34:O36"/>
    <mergeCell ref="L28:L30"/>
    <mergeCell ref="M28:M30"/>
    <mergeCell ref="N28:N30"/>
    <mergeCell ref="L34:L36"/>
    <mergeCell ref="M34:M36"/>
    <mergeCell ref="C23:C25"/>
    <mergeCell ref="D23:D25"/>
    <mergeCell ref="E23:E25"/>
    <mergeCell ref="F23:F25"/>
    <mergeCell ref="A11:A13"/>
    <mergeCell ref="B11:B13"/>
    <mergeCell ref="O4:O6"/>
    <mergeCell ref="B4:B6"/>
    <mergeCell ref="K11:K13"/>
    <mergeCell ref="O11:O13"/>
    <mergeCell ref="K15:K17"/>
    <mergeCell ref="O15:O17"/>
    <mergeCell ref="K18:K20"/>
    <mergeCell ref="O18:O20"/>
    <mergeCell ref="K21:K22"/>
    <mergeCell ref="O21:O22"/>
    <mergeCell ref="L15:L17"/>
    <mergeCell ref="M15:M17"/>
    <mergeCell ref="N15:N17"/>
    <mergeCell ref="L18:L20"/>
    <mergeCell ref="M18:M20"/>
    <mergeCell ref="N18:N20"/>
    <mergeCell ref="L21:L22"/>
    <mergeCell ref="M21:M22"/>
    <mergeCell ref="C3:N3"/>
    <mergeCell ref="C4:N4"/>
    <mergeCell ref="C5:D5"/>
    <mergeCell ref="E5:F5"/>
    <mergeCell ref="G5:J5"/>
    <mergeCell ref="K5:L5"/>
    <mergeCell ref="M5:N5"/>
    <mergeCell ref="A37:A39"/>
    <mergeCell ref="B37:B39"/>
    <mergeCell ref="A34:A36"/>
    <mergeCell ref="B34:B36"/>
    <mergeCell ref="A28:A30"/>
    <mergeCell ref="B28:B30"/>
    <mergeCell ref="A23:A25"/>
    <mergeCell ref="B23:B25"/>
    <mergeCell ref="A18:A20"/>
    <mergeCell ref="B18:B20"/>
    <mergeCell ref="A21:A22"/>
    <mergeCell ref="B21:B22"/>
    <mergeCell ref="A15:A17"/>
    <mergeCell ref="B15:B17"/>
    <mergeCell ref="A31:O33"/>
    <mergeCell ref="E21:E22"/>
    <mergeCell ref="F21:F22"/>
    <mergeCell ref="J18:J20"/>
    <mergeCell ref="C21:C22"/>
    <mergeCell ref="D21:D22"/>
    <mergeCell ref="C15:C17"/>
    <mergeCell ref="D15:D17"/>
    <mergeCell ref="E15:E17"/>
    <mergeCell ref="F15:F17"/>
    <mergeCell ref="G15:G17"/>
    <mergeCell ref="H15:H17"/>
    <mergeCell ref="I15:I17"/>
    <mergeCell ref="G21:G22"/>
    <mergeCell ref="H21:H22"/>
    <mergeCell ref="I21:I22"/>
    <mergeCell ref="J21:J22"/>
    <mergeCell ref="E28:E30"/>
    <mergeCell ref="F28:F30"/>
    <mergeCell ref="G28:G30"/>
    <mergeCell ref="H28:H30"/>
    <mergeCell ref="I28:I30"/>
    <mergeCell ref="J28:J30"/>
    <mergeCell ref="A8:O10"/>
    <mergeCell ref="C11:C13"/>
    <mergeCell ref="D11:D13"/>
    <mergeCell ref="E11:E13"/>
    <mergeCell ref="F11:F13"/>
    <mergeCell ref="G11:G13"/>
    <mergeCell ref="H11:H13"/>
    <mergeCell ref="A26:O27"/>
    <mergeCell ref="I11:I13"/>
    <mergeCell ref="J11:J13"/>
    <mergeCell ref="J15:J17"/>
    <mergeCell ref="C18:C20"/>
    <mergeCell ref="D18:D20"/>
    <mergeCell ref="E18:E20"/>
    <mergeCell ref="F18:F20"/>
    <mergeCell ref="G18:G20"/>
    <mergeCell ref="H18:H20"/>
    <mergeCell ref="I18:I20"/>
    <mergeCell ref="I37:I39"/>
    <mergeCell ref="J37:J39"/>
    <mergeCell ref="H37:H39"/>
    <mergeCell ref="G37:G39"/>
    <mergeCell ref="F37:F39"/>
    <mergeCell ref="E37:E39"/>
    <mergeCell ref="D37:D39"/>
    <mergeCell ref="C37:C39"/>
    <mergeCell ref="B2:O2"/>
    <mergeCell ref="C34:C36"/>
    <mergeCell ref="D34:D36"/>
    <mergeCell ref="E34:E36"/>
    <mergeCell ref="F34:F36"/>
    <mergeCell ref="G34:G36"/>
    <mergeCell ref="H34:H36"/>
    <mergeCell ref="I34:I36"/>
    <mergeCell ref="J34:J36"/>
    <mergeCell ref="A14:O14"/>
    <mergeCell ref="G23:G25"/>
    <mergeCell ref="H23:H25"/>
    <mergeCell ref="I23:I25"/>
    <mergeCell ref="J23:J25"/>
    <mergeCell ref="C28:C30"/>
    <mergeCell ref="D28:D30"/>
  </mergeCells>
  <phoneticPr fontId="1" type="noConversion"/>
  <pageMargins left="0.25" right="0.25" top="0.75" bottom="0.75" header="0.3" footer="0.3"/>
  <pageSetup paperSize="9" scale="6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2024-06-18T03:12:18Z</cp:lastPrinted>
  <dcterms:created xsi:type="dcterms:W3CDTF">2015-06-05T18:17:20Z</dcterms:created>
  <dcterms:modified xsi:type="dcterms:W3CDTF">2025-04-01T09:20:33Z</dcterms:modified>
</cp:coreProperties>
</file>